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Intro" sheetId="1" r:id="rId1"/>
    <sheet name="Metadata" sheetId="2" r:id="rId2"/>
    <sheet name="2011" sheetId="3" r:id="rId3"/>
    <sheet name="2001" sheetId="4" r:id="rId4"/>
    <sheet name="LA Comparison" sheetId="5" r:id="rId5"/>
  </sheets>
  <definedNames/>
  <calcPr fullCalcOnLoad="1"/>
</workbook>
</file>

<file path=xl/sharedStrings.xml><?xml version="1.0" encoding="utf-8"?>
<sst xmlns="http://schemas.openxmlformats.org/spreadsheetml/2006/main" count="66" uniqueCount="43">
  <si>
    <t>All household spaces: With residents</t>
  </si>
  <si>
    <t>All household spaces: With no residents: Vacant</t>
  </si>
  <si>
    <t>All household spaces: With no residents: Second residence / holiday accommodation</t>
  </si>
  <si>
    <t>Accommodation type: Whole house or bungalow: Detached</t>
  </si>
  <si>
    <t>Accommodation type: Whole house or bungalow: Semi-detached</t>
  </si>
  <si>
    <t>Accommodation type: Whole house or bungalow: Terraced (including end terrace)</t>
  </si>
  <si>
    <t>Accommodation type: Flat; maisonette or apartment: Purpose Built block of flats or tenement</t>
  </si>
  <si>
    <t>Accommodation type: Flat; maisonette or apartment: Part of a converted or shared house (including bed-sits)</t>
  </si>
  <si>
    <t>Accommodation type: Flat; maisonette or apartment: In commercial building</t>
  </si>
  <si>
    <t>Accommodation type: Caravan or other mobile or temporary structure</t>
  </si>
  <si>
    <t>Totals</t>
  </si>
  <si>
    <t>Bewbush</t>
  </si>
  <si>
    <t>Broadfield North</t>
  </si>
  <si>
    <t>Broadfield South</t>
  </si>
  <si>
    <t>Furnace Green</t>
  </si>
  <si>
    <t>Gossops Green</t>
  </si>
  <si>
    <t>Ifield</t>
  </si>
  <si>
    <t>Langley Green</t>
  </si>
  <si>
    <t>Maidenbower</t>
  </si>
  <si>
    <t>Pound Hill North</t>
  </si>
  <si>
    <t>Pound Hill South and Worth</t>
  </si>
  <si>
    <t>Three Bridges</t>
  </si>
  <si>
    <t>Tilgate</t>
  </si>
  <si>
    <t>West Green</t>
  </si>
  <si>
    <t>Southgate</t>
  </si>
  <si>
    <t>All Dwellings</t>
  </si>
  <si>
    <t>Unshared Dwelling</t>
  </si>
  <si>
    <t>Shared Dwelling; Two Household Spaces</t>
  </si>
  <si>
    <t>Shared Dwelling; Three or More Household Spaces</t>
  </si>
  <si>
    <t>Household Spaces With At Least One Usual Resident</t>
  </si>
  <si>
    <t>Household Spaces With No Usual Residents</t>
  </si>
  <si>
    <t>Whole House or Bungalow; Detached</t>
  </si>
  <si>
    <t>Whole House or Bungalow; Semi-Detached</t>
  </si>
  <si>
    <t>Whole House or Bungalow; Terraced (Including End-Terrace)</t>
  </si>
  <si>
    <t>Flat, Maisonette or Apartment; Purpose-Built Block of Flats or Tenement</t>
  </si>
  <si>
    <t>Flat, Maisonette or Apartment; Part of a Converted or Shared House (Including Bed-Sits)</t>
  </si>
  <si>
    <t>Flat, Maisonette or Apartment; In Commercial Building</t>
  </si>
  <si>
    <t>Caravan or Other Mobile or Temporary Structure</t>
  </si>
  <si>
    <t>Northgate</t>
  </si>
  <si>
    <t>Total</t>
  </si>
  <si>
    <t>Difference</t>
  </si>
  <si>
    <t>% Points</t>
  </si>
  <si>
    <t>Accommodation Type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</si>
</sst>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0"/>
    </font>
    <font>
      <b/>
      <sz val="10"/>
      <color indexed="57"/>
      <name val="Arial"/>
      <family val="2"/>
    </font>
    <font>
      <b/>
      <sz val="10"/>
      <color indexed="52"/>
      <name val="Arial"/>
      <family val="2"/>
    </font>
    <font>
      <b/>
      <sz val="10"/>
      <color indexed="10"/>
      <name val="Arial"/>
      <family val="2"/>
    </font>
    <font>
      <u val="single"/>
      <sz val="7"/>
      <color indexed="12"/>
      <name val="Arial"/>
      <family val="0"/>
    </font>
    <font>
      <u val="single"/>
      <sz val="7"/>
      <color indexed="36"/>
      <name val="Arial"/>
      <family val="0"/>
    </font>
    <font>
      <b/>
      <sz val="30"/>
      <color indexed="8"/>
      <name val="Bookman Old Style"/>
      <family val="1"/>
    </font>
    <font>
      <b/>
      <sz val="12"/>
      <color indexed="8"/>
      <name val="Bookman Old Style"/>
      <family val="1"/>
    </font>
    <font>
      <b/>
      <sz val="12"/>
      <color indexed="10"/>
      <name val="Bookman Old Style"/>
      <family val="1"/>
    </font>
    <font>
      <b/>
      <sz val="12"/>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sz val="12"/>
      <color indexed="8"/>
      <name val="Bookman Old Style"/>
      <family val="1"/>
    </font>
    <font>
      <b/>
      <sz val="12"/>
      <color indexed="18"/>
      <name val="Bookman Old Styl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1">
    <xf numFmtId="0" fontId="0" fillId="0" borderId="0" xfId="0" applyAlignment="1">
      <alignment/>
    </xf>
    <xf numFmtId="0" fontId="0" fillId="0" borderId="0" xfId="0" applyNumberFormat="1" applyAlignment="1">
      <alignment/>
    </xf>
    <xf numFmtId="0" fontId="18" fillId="0" borderId="0" xfId="0" applyFont="1" applyAlignment="1">
      <alignment/>
    </xf>
    <xf numFmtId="0" fontId="0" fillId="0" borderId="0" xfId="0" applyAlignment="1">
      <alignment horizontal="center"/>
    </xf>
    <xf numFmtId="0" fontId="18" fillId="0" borderId="0" xfId="0" applyFont="1" applyAlignment="1">
      <alignment horizontal="center"/>
    </xf>
    <xf numFmtId="49" fontId="18" fillId="20" borderId="10" xfId="0" applyNumberFormat="1" applyFont="1" applyFill="1" applyBorder="1" applyAlignment="1">
      <alignment horizontal="center" wrapText="1"/>
    </xf>
    <xf numFmtId="0" fontId="0" fillId="0" borderId="10" xfId="0" applyBorder="1" applyAlignment="1">
      <alignment horizontal="center"/>
    </xf>
    <xf numFmtId="0" fontId="0" fillId="4" borderId="10" xfId="0" applyNumberFormat="1" applyFill="1" applyBorder="1" applyAlignment="1">
      <alignment horizontal="center"/>
    </xf>
    <xf numFmtId="0" fontId="0" fillId="0" borderId="10" xfId="0" applyNumberFormat="1" applyBorder="1" applyAlignment="1">
      <alignment horizontal="center"/>
    </xf>
    <xf numFmtId="0" fontId="18" fillId="0" borderId="10" xfId="0" applyNumberFormat="1" applyFont="1" applyBorder="1" applyAlignment="1">
      <alignment horizontal="center"/>
    </xf>
    <xf numFmtId="0" fontId="18" fillId="0" borderId="10" xfId="0" applyFont="1" applyBorder="1" applyAlignment="1">
      <alignment horizontal="center" wrapText="1"/>
    </xf>
    <xf numFmtId="0" fontId="18" fillId="20" borderId="10" xfId="0" applyFont="1" applyFill="1" applyBorder="1" applyAlignment="1">
      <alignment horizontal="center"/>
    </xf>
    <xf numFmtId="0" fontId="0" fillId="0" borderId="0" xfId="0" applyBorder="1" applyAlignment="1">
      <alignment/>
    </xf>
    <xf numFmtId="0" fontId="0" fillId="0" borderId="10" xfId="0" applyBorder="1" applyAlignment="1">
      <alignment horizontal="center" wrapText="1"/>
    </xf>
    <xf numFmtId="0" fontId="0" fillId="4" borderId="10" xfId="0" applyFill="1" applyBorder="1" applyAlignment="1">
      <alignment horizontal="center" wrapText="1"/>
    </xf>
    <xf numFmtId="0" fontId="0" fillId="0" borderId="10" xfId="0" applyNumberFormat="1" applyFont="1" applyBorder="1" applyAlignment="1">
      <alignment horizontal="center"/>
    </xf>
    <xf numFmtId="0" fontId="20" fillId="0" borderId="10" xfId="0" applyNumberFormat="1" applyFont="1" applyBorder="1" applyAlignment="1">
      <alignment horizontal="center"/>
    </xf>
    <xf numFmtId="0" fontId="21" fillId="0" borderId="10" xfId="0" applyNumberFormat="1" applyFont="1" applyBorder="1" applyAlignment="1">
      <alignment horizontal="center"/>
    </xf>
    <xf numFmtId="0" fontId="22" fillId="0" borderId="10" xfId="0" applyNumberFormat="1" applyFont="1" applyBorder="1" applyAlignment="1">
      <alignment horizontal="center"/>
    </xf>
    <xf numFmtId="0" fontId="0" fillId="24" borderId="10" xfId="0" applyNumberFormat="1" applyFont="1" applyFill="1" applyBorder="1" applyAlignment="1">
      <alignment horizontal="center"/>
    </xf>
    <xf numFmtId="0" fontId="0" fillId="24" borderId="10" xfId="0" applyNumberFormat="1" applyFill="1" applyBorder="1" applyAlignment="1">
      <alignment horizontal="center"/>
    </xf>
    <xf numFmtId="0" fontId="0" fillId="14" borderId="10" xfId="0" applyNumberFormat="1" applyFont="1" applyFill="1" applyBorder="1" applyAlignment="1">
      <alignment horizontal="center"/>
    </xf>
    <xf numFmtId="0" fontId="0" fillId="14" borderId="10" xfId="0" applyNumberFormat="1" applyFill="1" applyBorder="1" applyAlignment="1">
      <alignment horizontal="center"/>
    </xf>
    <xf numFmtId="0" fontId="0" fillId="5" borderId="10" xfId="0" applyNumberFormat="1" applyFill="1" applyBorder="1" applyAlignment="1">
      <alignment horizontal="center"/>
    </xf>
    <xf numFmtId="0" fontId="0" fillId="5" borderId="10" xfId="0" applyNumberFormat="1" applyFont="1" applyFill="1" applyBorder="1" applyAlignment="1">
      <alignment horizontal="center"/>
    </xf>
    <xf numFmtId="0" fontId="0" fillId="4" borderId="10" xfId="0" applyFill="1" applyBorder="1" applyAlignment="1">
      <alignment horizontal="center"/>
    </xf>
    <xf numFmtId="0" fontId="18" fillId="4" borderId="10" xfId="0" applyFont="1" applyFill="1" applyBorder="1" applyAlignment="1">
      <alignment horizontal="left" wrapText="1"/>
    </xf>
    <xf numFmtId="0" fontId="18" fillId="0" borderId="10" xfId="0" applyFont="1" applyBorder="1" applyAlignment="1">
      <alignment horizontal="left" wrapText="1"/>
    </xf>
    <xf numFmtId="0" fontId="18" fillId="7" borderId="10" xfId="0" applyFont="1" applyFill="1" applyBorder="1" applyAlignment="1">
      <alignment horizontal="left" wrapText="1"/>
    </xf>
    <xf numFmtId="9" fontId="18" fillId="7" borderId="10" xfId="59" applyFont="1" applyFill="1" applyBorder="1" applyAlignment="1">
      <alignment horizontal="center"/>
    </xf>
    <xf numFmtId="9" fontId="0" fillId="7" borderId="0" xfId="0" applyNumberFormat="1" applyFill="1" applyAlignment="1">
      <alignment horizontal="center"/>
    </xf>
    <xf numFmtId="0" fontId="0" fillId="0" borderId="10" xfId="0" applyBorder="1" applyAlignment="1">
      <alignment/>
    </xf>
    <xf numFmtId="9" fontId="0" fillId="0" borderId="10" xfId="59" applyBorder="1" applyAlignment="1">
      <alignment/>
    </xf>
    <xf numFmtId="0" fontId="18" fillId="20" borderId="10" xfId="0" applyFont="1" applyFill="1" applyBorder="1" applyAlignment="1">
      <alignment/>
    </xf>
    <xf numFmtId="0" fontId="18" fillId="4" borderId="11" xfId="0" applyFont="1" applyFill="1" applyBorder="1" applyAlignment="1">
      <alignment horizontal="center"/>
    </xf>
    <xf numFmtId="0" fontId="18" fillId="0" borderId="10" xfId="0" applyFont="1" applyBorder="1" applyAlignment="1">
      <alignment/>
    </xf>
    <xf numFmtId="9" fontId="18" fillId="0" borderId="10" xfId="0" applyNumberFormat="1" applyFont="1" applyBorder="1" applyAlignment="1">
      <alignment/>
    </xf>
    <xf numFmtId="9" fontId="18" fillId="0" borderId="10" xfId="59" applyFont="1" applyBorder="1" applyAlignment="1">
      <alignment horizontal="center"/>
    </xf>
    <xf numFmtId="0" fontId="0" fillId="4" borderId="11" xfId="0" applyFill="1" applyBorder="1" applyAlignment="1">
      <alignment horizontal="center"/>
    </xf>
    <xf numFmtId="9" fontId="0" fillId="4" borderId="10" xfId="59" applyFill="1" applyBorder="1" applyAlignment="1">
      <alignment/>
    </xf>
    <xf numFmtId="0" fontId="18" fillId="0" borderId="10" xfId="0" applyFont="1" applyFill="1" applyBorder="1" applyAlignment="1">
      <alignment horizontal="left" wrapText="1"/>
    </xf>
    <xf numFmtId="0" fontId="18" fillId="0" borderId="10" xfId="0" applyFont="1" applyFill="1" applyBorder="1" applyAlignment="1">
      <alignment horizontal="center" wrapText="1"/>
    </xf>
    <xf numFmtId="0" fontId="18" fillId="25" borderId="10" xfId="0" applyFont="1" applyFill="1" applyBorder="1" applyAlignment="1">
      <alignment horizontal="left" wrapText="1"/>
    </xf>
    <xf numFmtId="0" fontId="18" fillId="25" borderId="10" xfId="0" applyNumberFormat="1" applyFont="1" applyFill="1" applyBorder="1" applyAlignment="1">
      <alignment horizontal="center"/>
    </xf>
    <xf numFmtId="0" fontId="18" fillId="25" borderId="10" xfId="0" applyFont="1" applyFill="1" applyBorder="1" applyAlignment="1">
      <alignment horizontal="center"/>
    </xf>
    <xf numFmtId="9" fontId="18" fillId="4" borderId="10" xfId="59" applyFont="1" applyFill="1" applyBorder="1" applyAlignment="1">
      <alignment horizontal="center"/>
    </xf>
    <xf numFmtId="49" fontId="18" fillId="20" borderId="12" xfId="0" applyNumberFormat="1" applyFont="1" applyFill="1" applyBorder="1" applyAlignment="1">
      <alignment horizontal="center" wrapText="1"/>
    </xf>
    <xf numFmtId="0" fontId="0" fillId="4" borderId="10" xfId="0" applyFill="1" applyBorder="1" applyAlignment="1">
      <alignment/>
    </xf>
    <xf numFmtId="9" fontId="18" fillId="4" borderId="10" xfId="59" applyFont="1" applyFill="1" applyBorder="1" applyAlignment="1">
      <alignment/>
    </xf>
    <xf numFmtId="0" fontId="18" fillId="20" borderId="10" xfId="0" applyFont="1" applyFill="1" applyBorder="1" applyAlignment="1">
      <alignment horizontal="left"/>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0</xdr:rowOff>
    </xdr:from>
    <xdr:to>
      <xdr:col>10</xdr:col>
      <xdr:colOff>95250</xdr:colOff>
      <xdr:row>11</xdr:row>
      <xdr:rowOff>85725</xdr:rowOff>
    </xdr:to>
    <xdr:pic>
      <xdr:nvPicPr>
        <xdr:cNvPr id="1" name="Picture 1"/>
        <xdr:cNvPicPr preferRelativeResize="1">
          <a:picLocks noChangeAspect="1"/>
        </xdr:cNvPicPr>
      </xdr:nvPicPr>
      <xdr:blipFill>
        <a:blip r:embed="rId1"/>
        <a:stretch>
          <a:fillRect/>
        </a:stretch>
      </xdr:blipFill>
      <xdr:spPr>
        <a:xfrm>
          <a:off x="742950" y="161925"/>
          <a:ext cx="5448300" cy="1704975"/>
        </a:xfrm>
        <a:prstGeom prst="rect">
          <a:avLst/>
        </a:prstGeom>
        <a:noFill/>
        <a:ln w="9525" cmpd="sng">
          <a:noFill/>
        </a:ln>
      </xdr:spPr>
    </xdr:pic>
    <xdr:clientData/>
  </xdr:twoCellAnchor>
  <xdr:twoCellAnchor>
    <xdr:from>
      <xdr:col>1</xdr:col>
      <xdr:colOff>85725</xdr:colOff>
      <xdr:row>8</xdr:row>
      <xdr:rowOff>9525</xdr:rowOff>
    </xdr:from>
    <xdr:to>
      <xdr:col>10</xdr:col>
      <xdr:colOff>428625</xdr:colOff>
      <xdr:row>35</xdr:row>
      <xdr:rowOff>104775</xdr:rowOff>
    </xdr:to>
    <xdr:sp>
      <xdr:nvSpPr>
        <xdr:cNvPr id="2" name="AutoShape 2"/>
        <xdr:cNvSpPr>
          <a:spLocks/>
        </xdr:cNvSpPr>
      </xdr:nvSpPr>
      <xdr:spPr>
        <a:xfrm>
          <a:off x="695325" y="1304925"/>
          <a:ext cx="5829300" cy="4467225"/>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Accomodation Type</a:t>
          </a:r>
          <a:r>
            <a:rPr lang="en-US" cap="none" sz="1200" b="1" i="0" u="none" baseline="0">
              <a:solidFill>
                <a:srgbClr val="000000"/>
              </a:solidFill>
            </a:rPr>
            <a:t>
This is the downloadable spreadsheet showing the different accomodation types and their dwelling spaces across each neighbourhood in Crawley.
The 2011 Census differs slightly from the 2001 in that it is more detailed.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twoCellAnchor>
    <xdr:from>
      <xdr:col>8</xdr:col>
      <xdr:colOff>95250</xdr:colOff>
      <xdr:row>1</xdr:row>
      <xdr:rowOff>38100</xdr:rowOff>
    </xdr:from>
    <xdr:to>
      <xdr:col>9</xdr:col>
      <xdr:colOff>590550</xdr:colOff>
      <xdr:row>6</xdr:row>
      <xdr:rowOff>133350</xdr:rowOff>
    </xdr:to>
    <xdr:pic>
      <xdr:nvPicPr>
        <xdr:cNvPr id="3" name="Picture 3"/>
        <xdr:cNvPicPr preferRelativeResize="1">
          <a:picLocks noChangeAspect="1"/>
        </xdr:cNvPicPr>
      </xdr:nvPicPr>
      <xdr:blipFill>
        <a:blip r:embed="rId2"/>
        <a:stretch>
          <a:fillRect/>
        </a:stretch>
      </xdr:blipFill>
      <xdr:spPr>
        <a:xfrm>
          <a:off x="4972050" y="200025"/>
          <a:ext cx="11049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10</xdr:col>
      <xdr:colOff>428625</xdr:colOff>
      <xdr:row>40</xdr:row>
      <xdr:rowOff>76200</xdr:rowOff>
    </xdr:to>
    <xdr:sp>
      <xdr:nvSpPr>
        <xdr:cNvPr id="1" name="AutoShape 1"/>
        <xdr:cNvSpPr>
          <a:spLocks/>
        </xdr:cNvSpPr>
      </xdr:nvSpPr>
      <xdr:spPr>
        <a:xfrm>
          <a:off x="695325" y="209550"/>
          <a:ext cx="5829300" cy="634365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Dwellings, Household Spaces and Accommodation Type, 2011 (KS401EW)
Description
This table provides information about dwellings, household spaces and the accommodation type of households, for England and Wales, as at census day 27th March 2011. The results for dwellings are classified by the number that are shared or unshared, with shared dwellings further categorised by the number of household spaces in each dwelling. Household spaces are classified by the number that are occupied or unoccupied, and by type of accommodation.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K36"/>
  <sheetViews>
    <sheetView tabSelected="1" workbookViewId="0" topLeftCell="A1">
      <selection activeCell="L15" sqref="L15"/>
    </sheetView>
  </sheetViews>
  <sheetFormatPr defaultColWidth="9.140625" defaultRowHeight="12.75"/>
  <sheetData>
    <row r="1" spans="2:11" ht="12.75">
      <c r="B1" s="50"/>
      <c r="C1" s="50"/>
      <c r="D1" s="50"/>
      <c r="E1" s="50"/>
      <c r="F1" s="50"/>
      <c r="G1" s="50"/>
      <c r="H1" s="50"/>
      <c r="I1" s="50"/>
      <c r="J1" s="50"/>
      <c r="K1" s="50"/>
    </row>
    <row r="2" spans="2:11" ht="12.75">
      <c r="B2" s="50"/>
      <c r="C2" s="50"/>
      <c r="D2" s="50"/>
      <c r="E2" s="50"/>
      <c r="F2" s="50"/>
      <c r="G2" s="50"/>
      <c r="H2" s="50"/>
      <c r="I2" s="50"/>
      <c r="J2" s="50"/>
      <c r="K2" s="50"/>
    </row>
    <row r="3" spans="2:11" ht="12.75">
      <c r="B3" s="50"/>
      <c r="C3" s="50"/>
      <c r="D3" s="50"/>
      <c r="E3" s="50"/>
      <c r="F3" s="50"/>
      <c r="G3" s="50"/>
      <c r="H3" s="50"/>
      <c r="I3" s="50"/>
      <c r="J3" s="50"/>
      <c r="K3" s="50"/>
    </row>
    <row r="4" spans="2:11" ht="12.75">
      <c r="B4" s="50"/>
      <c r="C4" s="50"/>
      <c r="D4" s="50"/>
      <c r="E4" s="50"/>
      <c r="F4" s="50"/>
      <c r="G4" s="50"/>
      <c r="H4" s="50"/>
      <c r="I4" s="50"/>
      <c r="J4" s="50"/>
      <c r="K4" s="50"/>
    </row>
    <row r="5" spans="2:11" ht="12.75">
      <c r="B5" s="50"/>
      <c r="C5" s="50"/>
      <c r="D5" s="50"/>
      <c r="E5" s="50"/>
      <c r="F5" s="50"/>
      <c r="G5" s="50"/>
      <c r="H5" s="50"/>
      <c r="I5" s="50"/>
      <c r="J5" s="50"/>
      <c r="K5" s="50"/>
    </row>
    <row r="6" spans="2:11" ht="12.75">
      <c r="B6" s="50"/>
      <c r="C6" s="50"/>
      <c r="D6" s="50"/>
      <c r="E6" s="50"/>
      <c r="F6" s="50"/>
      <c r="G6" s="50"/>
      <c r="H6" s="50"/>
      <c r="I6" s="50"/>
      <c r="J6" s="50"/>
      <c r="K6" s="50"/>
    </row>
    <row r="7" spans="2:11" ht="12.75">
      <c r="B7" s="50"/>
      <c r="C7" s="50"/>
      <c r="D7" s="50"/>
      <c r="E7" s="50"/>
      <c r="F7" s="50"/>
      <c r="G7" s="50"/>
      <c r="H7" s="50"/>
      <c r="I7" s="50"/>
      <c r="J7" s="50"/>
      <c r="K7" s="50"/>
    </row>
    <row r="8" spans="2:11" ht="12.75">
      <c r="B8" s="50"/>
      <c r="C8" s="50"/>
      <c r="D8" s="50"/>
      <c r="E8" s="50"/>
      <c r="F8" s="50"/>
      <c r="G8" s="50"/>
      <c r="H8" s="50"/>
      <c r="I8" s="50"/>
      <c r="J8" s="50"/>
      <c r="K8" s="50"/>
    </row>
    <row r="9" spans="2:11" ht="12.75">
      <c r="B9" s="50"/>
      <c r="C9" s="50"/>
      <c r="D9" s="50"/>
      <c r="E9" s="50"/>
      <c r="F9" s="50"/>
      <c r="G9" s="50"/>
      <c r="H9" s="50"/>
      <c r="I9" s="50"/>
      <c r="J9" s="50"/>
      <c r="K9" s="50"/>
    </row>
    <row r="10" spans="2:11" ht="12.75">
      <c r="B10" s="50"/>
      <c r="C10" s="50"/>
      <c r="D10" s="50"/>
      <c r="E10" s="50"/>
      <c r="F10" s="50"/>
      <c r="G10" s="50"/>
      <c r="H10" s="50"/>
      <c r="I10" s="50"/>
      <c r="J10" s="50"/>
      <c r="K10" s="50"/>
    </row>
    <row r="11" spans="2:11" ht="12.75">
      <c r="B11" s="50"/>
      <c r="C11" s="50"/>
      <c r="D11" s="50"/>
      <c r="E11" s="50"/>
      <c r="F11" s="50"/>
      <c r="G11" s="50"/>
      <c r="H11" s="50"/>
      <c r="I11" s="50"/>
      <c r="J11" s="50"/>
      <c r="K11" s="50"/>
    </row>
    <row r="12" spans="2:11" ht="12.75">
      <c r="B12" s="50"/>
      <c r="C12" s="50"/>
      <c r="D12" s="50"/>
      <c r="E12" s="50"/>
      <c r="F12" s="50"/>
      <c r="G12" s="50"/>
      <c r="H12" s="50"/>
      <c r="I12" s="50"/>
      <c r="J12" s="50"/>
      <c r="K12" s="50"/>
    </row>
    <row r="13" spans="2:11" ht="12.75">
      <c r="B13" s="50"/>
      <c r="C13" s="50"/>
      <c r="D13" s="50"/>
      <c r="E13" s="50"/>
      <c r="F13" s="50"/>
      <c r="G13" s="50"/>
      <c r="H13" s="50"/>
      <c r="I13" s="50"/>
      <c r="J13" s="50"/>
      <c r="K13" s="50"/>
    </row>
    <row r="14" spans="2:11" ht="12.75">
      <c r="B14" s="50"/>
      <c r="C14" s="50"/>
      <c r="D14" s="50"/>
      <c r="E14" s="50"/>
      <c r="F14" s="50"/>
      <c r="G14" s="50"/>
      <c r="H14" s="50"/>
      <c r="I14" s="50"/>
      <c r="J14" s="50"/>
      <c r="K14" s="50"/>
    </row>
    <row r="15" spans="2:11" ht="12.75">
      <c r="B15" s="50"/>
      <c r="C15" s="50"/>
      <c r="D15" s="50"/>
      <c r="E15" s="50"/>
      <c r="F15" s="50"/>
      <c r="G15" s="50"/>
      <c r="H15" s="50"/>
      <c r="I15" s="50"/>
      <c r="J15" s="50"/>
      <c r="K15" s="50"/>
    </row>
    <row r="16" spans="2:11" ht="12.75">
      <c r="B16" s="50"/>
      <c r="C16" s="50"/>
      <c r="D16" s="50"/>
      <c r="E16" s="50"/>
      <c r="F16" s="50"/>
      <c r="G16" s="50"/>
      <c r="H16" s="50"/>
      <c r="I16" s="50"/>
      <c r="J16" s="50"/>
      <c r="K16" s="50"/>
    </row>
    <row r="17" spans="2:11" ht="12.75">
      <c r="B17" s="50"/>
      <c r="C17" s="50"/>
      <c r="D17" s="50"/>
      <c r="E17" s="50"/>
      <c r="F17" s="50"/>
      <c r="G17" s="50"/>
      <c r="H17" s="50"/>
      <c r="I17" s="50"/>
      <c r="J17" s="50"/>
      <c r="K17" s="50"/>
    </row>
    <row r="18" spans="2:11" ht="12.75">
      <c r="B18" s="50"/>
      <c r="C18" s="50"/>
      <c r="D18" s="50"/>
      <c r="E18" s="50"/>
      <c r="F18" s="50"/>
      <c r="G18" s="50"/>
      <c r="H18" s="50"/>
      <c r="I18" s="50"/>
      <c r="J18" s="50"/>
      <c r="K18" s="50"/>
    </row>
    <row r="19" spans="2:11" ht="12.75">
      <c r="B19" s="50"/>
      <c r="C19" s="50"/>
      <c r="D19" s="50"/>
      <c r="E19" s="50"/>
      <c r="F19" s="50"/>
      <c r="G19" s="50"/>
      <c r="H19" s="50"/>
      <c r="I19" s="50"/>
      <c r="J19" s="50"/>
      <c r="K19" s="50"/>
    </row>
    <row r="20" spans="2:11" ht="12.75">
      <c r="B20" s="50"/>
      <c r="C20" s="50"/>
      <c r="D20" s="50"/>
      <c r="E20" s="50"/>
      <c r="F20" s="50"/>
      <c r="G20" s="50"/>
      <c r="H20" s="50"/>
      <c r="I20" s="50"/>
      <c r="J20" s="50"/>
      <c r="K20" s="50"/>
    </row>
    <row r="21" spans="2:11" ht="12.75">
      <c r="B21" s="50"/>
      <c r="C21" s="50"/>
      <c r="D21" s="50"/>
      <c r="E21" s="50"/>
      <c r="F21" s="50"/>
      <c r="G21" s="50"/>
      <c r="H21" s="50"/>
      <c r="I21" s="50"/>
      <c r="J21" s="50"/>
      <c r="K21" s="50"/>
    </row>
    <row r="22" spans="2:11" ht="12.75">
      <c r="B22" s="50"/>
      <c r="C22" s="50"/>
      <c r="D22" s="50"/>
      <c r="E22" s="50"/>
      <c r="F22" s="50"/>
      <c r="G22" s="50"/>
      <c r="H22" s="50"/>
      <c r="I22" s="50"/>
      <c r="J22" s="50"/>
      <c r="K22" s="50"/>
    </row>
    <row r="23" spans="2:11" ht="12.75">
      <c r="B23" s="50"/>
      <c r="C23" s="50"/>
      <c r="D23" s="50"/>
      <c r="E23" s="50"/>
      <c r="F23" s="50"/>
      <c r="G23" s="50"/>
      <c r="H23" s="50"/>
      <c r="I23" s="50"/>
      <c r="J23" s="50"/>
      <c r="K23" s="50"/>
    </row>
    <row r="24" spans="2:11" ht="12.75">
      <c r="B24" s="50"/>
      <c r="C24" s="50"/>
      <c r="D24" s="50"/>
      <c r="E24" s="50"/>
      <c r="F24" s="50"/>
      <c r="G24" s="50"/>
      <c r="H24" s="50"/>
      <c r="I24" s="50"/>
      <c r="J24" s="50"/>
      <c r="K24" s="50"/>
    </row>
    <row r="25" spans="2:11" ht="12.75">
      <c r="B25" s="50"/>
      <c r="C25" s="50"/>
      <c r="D25" s="50"/>
      <c r="E25" s="50"/>
      <c r="F25" s="50"/>
      <c r="G25" s="50"/>
      <c r="H25" s="50"/>
      <c r="I25" s="50"/>
      <c r="J25" s="50"/>
      <c r="K25" s="50"/>
    </row>
    <row r="26" spans="2:11" ht="12.75">
      <c r="B26" s="50"/>
      <c r="C26" s="50"/>
      <c r="D26" s="50"/>
      <c r="E26" s="50"/>
      <c r="F26" s="50"/>
      <c r="G26" s="50"/>
      <c r="H26" s="50"/>
      <c r="I26" s="50"/>
      <c r="J26" s="50"/>
      <c r="K26" s="50"/>
    </row>
    <row r="27" spans="2:11" ht="12.75">
      <c r="B27" s="50"/>
      <c r="C27" s="50"/>
      <c r="D27" s="50"/>
      <c r="E27" s="50"/>
      <c r="F27" s="50"/>
      <c r="G27" s="50"/>
      <c r="H27" s="50"/>
      <c r="I27" s="50"/>
      <c r="J27" s="50"/>
      <c r="K27" s="50"/>
    </row>
    <row r="28" spans="2:11" ht="12.75">
      <c r="B28" s="50"/>
      <c r="C28" s="50"/>
      <c r="D28" s="50"/>
      <c r="E28" s="50"/>
      <c r="F28" s="50"/>
      <c r="G28" s="50"/>
      <c r="H28" s="50"/>
      <c r="I28" s="50"/>
      <c r="J28" s="50"/>
      <c r="K28" s="50"/>
    </row>
    <row r="29" spans="2:11" ht="12.75">
      <c r="B29" s="50"/>
      <c r="C29" s="50"/>
      <c r="D29" s="50"/>
      <c r="E29" s="50"/>
      <c r="F29" s="50"/>
      <c r="G29" s="50"/>
      <c r="H29" s="50"/>
      <c r="I29" s="50"/>
      <c r="J29" s="50"/>
      <c r="K29" s="50"/>
    </row>
    <row r="30" spans="2:11" ht="12.75">
      <c r="B30" s="50"/>
      <c r="C30" s="50"/>
      <c r="D30" s="50"/>
      <c r="E30" s="50"/>
      <c r="F30" s="50"/>
      <c r="G30" s="50"/>
      <c r="H30" s="50"/>
      <c r="I30" s="50"/>
      <c r="J30" s="50"/>
      <c r="K30" s="50"/>
    </row>
    <row r="31" spans="2:11" ht="12.75">
      <c r="B31" s="50"/>
      <c r="C31" s="50"/>
      <c r="D31" s="50"/>
      <c r="E31" s="50"/>
      <c r="F31" s="50"/>
      <c r="G31" s="50"/>
      <c r="H31" s="50"/>
      <c r="I31" s="50"/>
      <c r="J31" s="50"/>
      <c r="K31" s="50"/>
    </row>
    <row r="32" spans="2:11" ht="12.75">
      <c r="B32" s="50"/>
      <c r="C32" s="50"/>
      <c r="D32" s="50"/>
      <c r="E32" s="50"/>
      <c r="F32" s="50"/>
      <c r="G32" s="50"/>
      <c r="H32" s="50"/>
      <c r="I32" s="50"/>
      <c r="J32" s="50"/>
      <c r="K32" s="50"/>
    </row>
    <row r="33" spans="2:11" ht="12.75">
      <c r="B33" s="50"/>
      <c r="C33" s="50"/>
      <c r="D33" s="50"/>
      <c r="E33" s="50"/>
      <c r="F33" s="50"/>
      <c r="G33" s="50"/>
      <c r="H33" s="50"/>
      <c r="I33" s="50"/>
      <c r="J33" s="50"/>
      <c r="K33" s="50"/>
    </row>
    <row r="34" spans="2:11" ht="12.75">
      <c r="B34" s="50"/>
      <c r="C34" s="50"/>
      <c r="D34" s="50"/>
      <c r="E34" s="50"/>
      <c r="F34" s="50"/>
      <c r="G34" s="50"/>
      <c r="H34" s="50"/>
      <c r="I34" s="50"/>
      <c r="J34" s="50"/>
      <c r="K34" s="50"/>
    </row>
    <row r="35" spans="2:11" ht="12.75">
      <c r="B35" s="50"/>
      <c r="C35" s="50"/>
      <c r="D35" s="50"/>
      <c r="E35" s="50"/>
      <c r="F35" s="50"/>
      <c r="G35" s="50"/>
      <c r="H35" s="50"/>
      <c r="I35" s="50"/>
      <c r="J35" s="50"/>
      <c r="K35" s="50"/>
    </row>
    <row r="36" spans="2:11" ht="12.75">
      <c r="B36" s="50"/>
      <c r="C36" s="50"/>
      <c r="D36" s="50"/>
      <c r="E36" s="50"/>
      <c r="F36" s="50"/>
      <c r="G36" s="50"/>
      <c r="H36" s="50"/>
      <c r="I36" s="50"/>
      <c r="J36" s="50"/>
      <c r="K36" s="50"/>
    </row>
  </sheetData>
  <mergeCells count="1">
    <mergeCell ref="B1:K36"/>
  </mergeCells>
  <printOptions/>
  <pageMargins left="0.75" right="0.75" top="1" bottom="1" header="0.5" footer="0.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K41"/>
  <sheetViews>
    <sheetView workbookViewId="0" topLeftCell="A1">
      <selection activeCell="P36" sqref="P36"/>
    </sheetView>
  </sheetViews>
  <sheetFormatPr defaultColWidth="9.140625" defaultRowHeight="12.75"/>
  <sheetData>
    <row r="1" spans="2:11" ht="12.75">
      <c r="B1" s="50"/>
      <c r="C1" s="50"/>
      <c r="D1" s="50"/>
      <c r="E1" s="50"/>
      <c r="F1" s="50"/>
      <c r="G1" s="50"/>
      <c r="H1" s="50"/>
      <c r="I1" s="50"/>
      <c r="J1" s="50"/>
      <c r="K1" s="50"/>
    </row>
    <row r="2" spans="2:11" ht="12.75">
      <c r="B2" s="50"/>
      <c r="C2" s="50"/>
      <c r="D2" s="50"/>
      <c r="E2" s="50"/>
      <c r="F2" s="50"/>
      <c r="G2" s="50"/>
      <c r="H2" s="50"/>
      <c r="I2" s="50"/>
      <c r="J2" s="50"/>
      <c r="K2" s="50"/>
    </row>
    <row r="3" spans="2:11" ht="12.75">
      <c r="B3" s="50"/>
      <c r="C3" s="50"/>
      <c r="D3" s="50"/>
      <c r="E3" s="50"/>
      <c r="F3" s="50"/>
      <c r="G3" s="50"/>
      <c r="H3" s="50"/>
      <c r="I3" s="50"/>
      <c r="J3" s="50"/>
      <c r="K3" s="50"/>
    </row>
    <row r="4" spans="2:11" ht="12.75">
      <c r="B4" s="50"/>
      <c r="C4" s="50"/>
      <c r="D4" s="50"/>
      <c r="E4" s="50"/>
      <c r="F4" s="50"/>
      <c r="G4" s="50"/>
      <c r="H4" s="50"/>
      <c r="I4" s="50"/>
      <c r="J4" s="50"/>
      <c r="K4" s="50"/>
    </row>
    <row r="5" spans="2:11" ht="12.75">
      <c r="B5" s="50"/>
      <c r="C5" s="50"/>
      <c r="D5" s="50"/>
      <c r="E5" s="50"/>
      <c r="F5" s="50"/>
      <c r="G5" s="50"/>
      <c r="H5" s="50"/>
      <c r="I5" s="50"/>
      <c r="J5" s="50"/>
      <c r="K5" s="50"/>
    </row>
    <row r="6" spans="2:11" ht="12.75">
      <c r="B6" s="50"/>
      <c r="C6" s="50"/>
      <c r="D6" s="50"/>
      <c r="E6" s="50"/>
      <c r="F6" s="50"/>
      <c r="G6" s="50"/>
      <c r="H6" s="50"/>
      <c r="I6" s="50"/>
      <c r="J6" s="50"/>
      <c r="K6" s="50"/>
    </row>
    <row r="7" spans="2:11" ht="12.75">
      <c r="B7" s="50"/>
      <c r="C7" s="50"/>
      <c r="D7" s="50"/>
      <c r="E7" s="50"/>
      <c r="F7" s="50"/>
      <c r="G7" s="50"/>
      <c r="H7" s="50"/>
      <c r="I7" s="50"/>
      <c r="J7" s="50"/>
      <c r="K7" s="50"/>
    </row>
    <row r="8" spans="2:11" ht="12.75">
      <c r="B8" s="50"/>
      <c r="C8" s="50"/>
      <c r="D8" s="50"/>
      <c r="E8" s="50"/>
      <c r="F8" s="50"/>
      <c r="G8" s="50"/>
      <c r="H8" s="50"/>
      <c r="I8" s="50"/>
      <c r="J8" s="50"/>
      <c r="K8" s="50"/>
    </row>
    <row r="9" spans="2:11" ht="12.75">
      <c r="B9" s="50"/>
      <c r="C9" s="50"/>
      <c r="D9" s="50"/>
      <c r="E9" s="50"/>
      <c r="F9" s="50"/>
      <c r="G9" s="50"/>
      <c r="H9" s="50"/>
      <c r="I9" s="50"/>
      <c r="J9" s="50"/>
      <c r="K9" s="50"/>
    </row>
    <row r="10" spans="2:11" ht="12.75">
      <c r="B10" s="50"/>
      <c r="C10" s="50"/>
      <c r="D10" s="50"/>
      <c r="E10" s="50"/>
      <c r="F10" s="50"/>
      <c r="G10" s="50"/>
      <c r="H10" s="50"/>
      <c r="I10" s="50"/>
      <c r="J10" s="50"/>
      <c r="K10" s="50"/>
    </row>
    <row r="11" spans="2:11" ht="12.75">
      <c r="B11" s="50"/>
      <c r="C11" s="50"/>
      <c r="D11" s="50"/>
      <c r="E11" s="50"/>
      <c r="F11" s="50"/>
      <c r="G11" s="50"/>
      <c r="H11" s="50"/>
      <c r="I11" s="50"/>
      <c r="J11" s="50"/>
      <c r="K11" s="50"/>
    </row>
    <row r="12" spans="2:11" ht="12.75">
      <c r="B12" s="50"/>
      <c r="C12" s="50"/>
      <c r="D12" s="50"/>
      <c r="E12" s="50"/>
      <c r="F12" s="50"/>
      <c r="G12" s="50"/>
      <c r="H12" s="50"/>
      <c r="I12" s="50"/>
      <c r="J12" s="50"/>
      <c r="K12" s="50"/>
    </row>
    <row r="13" spans="2:11" ht="12.75">
      <c r="B13" s="50"/>
      <c r="C13" s="50"/>
      <c r="D13" s="50"/>
      <c r="E13" s="50"/>
      <c r="F13" s="50"/>
      <c r="G13" s="50"/>
      <c r="H13" s="50"/>
      <c r="I13" s="50"/>
      <c r="J13" s="50"/>
      <c r="K13" s="50"/>
    </row>
    <row r="14" spans="2:11" ht="12.75">
      <c r="B14" s="50"/>
      <c r="C14" s="50"/>
      <c r="D14" s="50"/>
      <c r="E14" s="50"/>
      <c r="F14" s="50"/>
      <c r="G14" s="50"/>
      <c r="H14" s="50"/>
      <c r="I14" s="50"/>
      <c r="J14" s="50"/>
      <c r="K14" s="50"/>
    </row>
    <row r="15" spans="2:11" ht="12.75">
      <c r="B15" s="50"/>
      <c r="C15" s="50"/>
      <c r="D15" s="50"/>
      <c r="E15" s="50"/>
      <c r="F15" s="50"/>
      <c r="G15" s="50"/>
      <c r="H15" s="50"/>
      <c r="I15" s="50"/>
      <c r="J15" s="50"/>
      <c r="K15" s="50"/>
    </row>
    <row r="16" spans="2:11" ht="12.75">
      <c r="B16" s="50"/>
      <c r="C16" s="50"/>
      <c r="D16" s="50"/>
      <c r="E16" s="50"/>
      <c r="F16" s="50"/>
      <c r="G16" s="50"/>
      <c r="H16" s="50"/>
      <c r="I16" s="50"/>
      <c r="J16" s="50"/>
      <c r="K16" s="50"/>
    </row>
    <row r="17" spans="2:11" ht="12.75">
      <c r="B17" s="50"/>
      <c r="C17" s="50"/>
      <c r="D17" s="50"/>
      <c r="E17" s="50"/>
      <c r="F17" s="50"/>
      <c r="G17" s="50"/>
      <c r="H17" s="50"/>
      <c r="I17" s="50"/>
      <c r="J17" s="50"/>
      <c r="K17" s="50"/>
    </row>
    <row r="18" spans="2:11" ht="12.75">
      <c r="B18" s="50"/>
      <c r="C18" s="50"/>
      <c r="D18" s="50"/>
      <c r="E18" s="50"/>
      <c r="F18" s="50"/>
      <c r="G18" s="50"/>
      <c r="H18" s="50"/>
      <c r="I18" s="50"/>
      <c r="J18" s="50"/>
      <c r="K18" s="50"/>
    </row>
    <row r="19" spans="2:11" ht="12.75">
      <c r="B19" s="50"/>
      <c r="C19" s="50"/>
      <c r="D19" s="50"/>
      <c r="E19" s="50"/>
      <c r="F19" s="50"/>
      <c r="G19" s="50"/>
      <c r="H19" s="50"/>
      <c r="I19" s="50"/>
      <c r="J19" s="50"/>
      <c r="K19" s="50"/>
    </row>
    <row r="20" spans="2:11" ht="12.75">
      <c r="B20" s="50"/>
      <c r="C20" s="50"/>
      <c r="D20" s="50"/>
      <c r="E20" s="50"/>
      <c r="F20" s="50"/>
      <c r="G20" s="50"/>
      <c r="H20" s="50"/>
      <c r="I20" s="50"/>
      <c r="J20" s="50"/>
      <c r="K20" s="50"/>
    </row>
    <row r="21" spans="2:11" ht="12.75">
      <c r="B21" s="50"/>
      <c r="C21" s="50"/>
      <c r="D21" s="50"/>
      <c r="E21" s="50"/>
      <c r="F21" s="50"/>
      <c r="G21" s="50"/>
      <c r="H21" s="50"/>
      <c r="I21" s="50"/>
      <c r="J21" s="50"/>
      <c r="K21" s="50"/>
    </row>
    <row r="22" spans="2:11" ht="12.75">
      <c r="B22" s="50"/>
      <c r="C22" s="50"/>
      <c r="D22" s="50"/>
      <c r="E22" s="50"/>
      <c r="F22" s="50"/>
      <c r="G22" s="50"/>
      <c r="H22" s="50"/>
      <c r="I22" s="50"/>
      <c r="J22" s="50"/>
      <c r="K22" s="50"/>
    </row>
    <row r="23" spans="2:11" ht="12.75">
      <c r="B23" s="50"/>
      <c r="C23" s="50"/>
      <c r="D23" s="50"/>
      <c r="E23" s="50"/>
      <c r="F23" s="50"/>
      <c r="G23" s="50"/>
      <c r="H23" s="50"/>
      <c r="I23" s="50"/>
      <c r="J23" s="50"/>
      <c r="K23" s="50"/>
    </row>
    <row r="24" spans="2:11" ht="12.75">
      <c r="B24" s="50"/>
      <c r="C24" s="50"/>
      <c r="D24" s="50"/>
      <c r="E24" s="50"/>
      <c r="F24" s="50"/>
      <c r="G24" s="50"/>
      <c r="H24" s="50"/>
      <c r="I24" s="50"/>
      <c r="J24" s="50"/>
      <c r="K24" s="50"/>
    </row>
    <row r="25" spans="2:11" ht="12.75">
      <c r="B25" s="50"/>
      <c r="C25" s="50"/>
      <c r="D25" s="50"/>
      <c r="E25" s="50"/>
      <c r="F25" s="50"/>
      <c r="G25" s="50"/>
      <c r="H25" s="50"/>
      <c r="I25" s="50"/>
      <c r="J25" s="50"/>
      <c r="K25" s="50"/>
    </row>
    <row r="26" spans="2:11" ht="12.75">
      <c r="B26" s="50"/>
      <c r="C26" s="50"/>
      <c r="D26" s="50"/>
      <c r="E26" s="50"/>
      <c r="F26" s="50"/>
      <c r="G26" s="50"/>
      <c r="H26" s="50"/>
      <c r="I26" s="50"/>
      <c r="J26" s="50"/>
      <c r="K26" s="50"/>
    </row>
    <row r="27" spans="2:11" ht="12.75">
      <c r="B27" s="50"/>
      <c r="C27" s="50"/>
      <c r="D27" s="50"/>
      <c r="E27" s="50"/>
      <c r="F27" s="50"/>
      <c r="G27" s="50"/>
      <c r="H27" s="50"/>
      <c r="I27" s="50"/>
      <c r="J27" s="50"/>
      <c r="K27" s="50"/>
    </row>
    <row r="28" spans="2:11" ht="12.75">
      <c r="B28" s="50"/>
      <c r="C28" s="50"/>
      <c r="D28" s="50"/>
      <c r="E28" s="50"/>
      <c r="F28" s="50"/>
      <c r="G28" s="50"/>
      <c r="H28" s="50"/>
      <c r="I28" s="50"/>
      <c r="J28" s="50"/>
      <c r="K28" s="50"/>
    </row>
    <row r="29" spans="2:11" ht="12.75">
      <c r="B29" s="50"/>
      <c r="C29" s="50"/>
      <c r="D29" s="50"/>
      <c r="E29" s="50"/>
      <c r="F29" s="50"/>
      <c r="G29" s="50"/>
      <c r="H29" s="50"/>
      <c r="I29" s="50"/>
      <c r="J29" s="50"/>
      <c r="K29" s="50"/>
    </row>
    <row r="30" spans="2:11" ht="12.75">
      <c r="B30" s="50"/>
      <c r="C30" s="50"/>
      <c r="D30" s="50"/>
      <c r="E30" s="50"/>
      <c r="F30" s="50"/>
      <c r="G30" s="50"/>
      <c r="H30" s="50"/>
      <c r="I30" s="50"/>
      <c r="J30" s="50"/>
      <c r="K30" s="50"/>
    </row>
    <row r="31" spans="2:11" ht="12.75">
      <c r="B31" s="50"/>
      <c r="C31" s="50"/>
      <c r="D31" s="50"/>
      <c r="E31" s="50"/>
      <c r="F31" s="50"/>
      <c r="G31" s="50"/>
      <c r="H31" s="50"/>
      <c r="I31" s="50"/>
      <c r="J31" s="50"/>
      <c r="K31" s="50"/>
    </row>
    <row r="32" spans="2:11" ht="12.75">
      <c r="B32" s="50"/>
      <c r="C32" s="50"/>
      <c r="D32" s="50"/>
      <c r="E32" s="50"/>
      <c r="F32" s="50"/>
      <c r="G32" s="50"/>
      <c r="H32" s="50"/>
      <c r="I32" s="50"/>
      <c r="J32" s="50"/>
      <c r="K32" s="50"/>
    </row>
    <row r="33" spans="2:11" ht="12.75">
      <c r="B33" s="50"/>
      <c r="C33" s="50"/>
      <c r="D33" s="50"/>
      <c r="E33" s="50"/>
      <c r="F33" s="50"/>
      <c r="G33" s="50"/>
      <c r="H33" s="50"/>
      <c r="I33" s="50"/>
      <c r="J33" s="50"/>
      <c r="K33" s="50"/>
    </row>
    <row r="34" spans="2:11" ht="12.75">
      <c r="B34" s="50"/>
      <c r="C34" s="50"/>
      <c r="D34" s="50"/>
      <c r="E34" s="50"/>
      <c r="F34" s="50"/>
      <c r="G34" s="50"/>
      <c r="H34" s="50"/>
      <c r="I34" s="50"/>
      <c r="J34" s="50"/>
      <c r="K34" s="50"/>
    </row>
    <row r="35" spans="2:11" ht="12.75">
      <c r="B35" s="50"/>
      <c r="C35" s="50"/>
      <c r="D35" s="50"/>
      <c r="E35" s="50"/>
      <c r="F35" s="50"/>
      <c r="G35" s="50"/>
      <c r="H35" s="50"/>
      <c r="I35" s="50"/>
      <c r="J35" s="50"/>
      <c r="K35" s="50"/>
    </row>
    <row r="36" spans="2:11" ht="12.75">
      <c r="B36" s="50"/>
      <c r="C36" s="50"/>
      <c r="D36" s="50"/>
      <c r="E36" s="50"/>
      <c r="F36" s="50"/>
      <c r="G36" s="50"/>
      <c r="H36" s="50"/>
      <c r="I36" s="50"/>
      <c r="J36" s="50"/>
      <c r="K36" s="50"/>
    </row>
    <row r="37" spans="2:11" ht="12.75">
      <c r="B37" s="50"/>
      <c r="C37" s="50"/>
      <c r="D37" s="50"/>
      <c r="E37" s="50"/>
      <c r="F37" s="50"/>
      <c r="G37" s="50"/>
      <c r="H37" s="50"/>
      <c r="I37" s="50"/>
      <c r="J37" s="50"/>
      <c r="K37" s="50"/>
    </row>
    <row r="38" spans="2:11" ht="12.75">
      <c r="B38" s="50"/>
      <c r="C38" s="50"/>
      <c r="D38" s="50"/>
      <c r="E38" s="50"/>
      <c r="F38" s="50"/>
      <c r="G38" s="50"/>
      <c r="H38" s="50"/>
      <c r="I38" s="50"/>
      <c r="J38" s="50"/>
      <c r="K38" s="50"/>
    </row>
    <row r="39" spans="2:11" ht="12.75">
      <c r="B39" s="50"/>
      <c r="C39" s="50"/>
      <c r="D39" s="50"/>
      <c r="E39" s="50"/>
      <c r="F39" s="50"/>
      <c r="G39" s="50"/>
      <c r="H39" s="50"/>
      <c r="I39" s="50"/>
      <c r="J39" s="50"/>
      <c r="K39" s="50"/>
    </row>
    <row r="40" spans="2:11" ht="12.75">
      <c r="B40" s="50"/>
      <c r="C40" s="50"/>
      <c r="D40" s="50"/>
      <c r="E40" s="50"/>
      <c r="F40" s="50"/>
      <c r="G40" s="50"/>
      <c r="H40" s="50"/>
      <c r="I40" s="50"/>
      <c r="J40" s="50"/>
      <c r="K40" s="50"/>
    </row>
    <row r="41" spans="2:11" ht="12.75">
      <c r="B41" s="50"/>
      <c r="C41" s="50"/>
      <c r="D41" s="50"/>
      <c r="E41" s="50"/>
      <c r="F41" s="50"/>
      <c r="G41" s="50"/>
      <c r="H41" s="50"/>
      <c r="I41" s="50"/>
      <c r="J41" s="50"/>
      <c r="K41" s="50"/>
    </row>
  </sheetData>
  <mergeCells count="1">
    <mergeCell ref="B1:K41"/>
  </mergeCells>
  <printOptions/>
  <pageMargins left="0.75" right="0.75" top="1" bottom="1" header="0.5" footer="0.5"/>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Q28"/>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8.140625" style="3" customWidth="1"/>
    <col min="2" max="2" width="13.140625" style="3" customWidth="1"/>
    <col min="3" max="3" width="12.57421875" style="3" customWidth="1"/>
    <col min="4" max="4" width="12.421875" style="3" customWidth="1"/>
    <col min="5" max="5" width="10.421875" style="3" customWidth="1"/>
    <col min="6" max="6" width="11.57421875" style="3" customWidth="1"/>
    <col min="7" max="7" width="9.140625" style="3" customWidth="1"/>
    <col min="8" max="8" width="9.7109375" style="3" customWidth="1"/>
    <col min="9" max="9" width="22.57421875" style="3" customWidth="1"/>
    <col min="10" max="10" width="13.421875" style="3" customWidth="1"/>
    <col min="11" max="11" width="12.140625" style="3" customWidth="1"/>
    <col min="12" max="12" width="12.8515625" style="3" customWidth="1"/>
    <col min="13" max="13" width="13.140625" style="3" customWidth="1"/>
    <col min="14" max="14" width="12.00390625" style="3" customWidth="1"/>
    <col min="15" max="15" width="10.57421875" style="3" customWidth="1"/>
    <col min="16" max="16" width="11.421875" style="3" customWidth="1"/>
    <col min="17" max="17" width="12.28125" style="3" bestFit="1" customWidth="1"/>
    <col min="18" max="16384" width="9.140625" style="3" customWidth="1"/>
  </cols>
  <sheetData>
    <row r="1" spans="1:17" ht="38.25">
      <c r="A1" s="49">
        <v>2011</v>
      </c>
      <c r="B1" s="5" t="s">
        <v>11</v>
      </c>
      <c r="C1" s="5" t="s">
        <v>12</v>
      </c>
      <c r="D1" s="5" t="s">
        <v>13</v>
      </c>
      <c r="E1" s="5" t="s">
        <v>14</v>
      </c>
      <c r="F1" s="5" t="s">
        <v>15</v>
      </c>
      <c r="G1" s="5" t="s">
        <v>16</v>
      </c>
      <c r="H1" s="5" t="s">
        <v>17</v>
      </c>
      <c r="I1" s="5" t="s">
        <v>18</v>
      </c>
      <c r="J1" s="5" t="s">
        <v>38</v>
      </c>
      <c r="K1" s="5" t="s">
        <v>19</v>
      </c>
      <c r="L1" s="5" t="s">
        <v>20</v>
      </c>
      <c r="M1" s="5" t="s">
        <v>24</v>
      </c>
      <c r="N1" s="5" t="s">
        <v>21</v>
      </c>
      <c r="O1" s="5" t="s">
        <v>22</v>
      </c>
      <c r="P1" s="5" t="s">
        <v>23</v>
      </c>
      <c r="Q1" s="11" t="s">
        <v>10</v>
      </c>
    </row>
    <row r="2" spans="1:17" ht="12.75">
      <c r="A2" s="26" t="s">
        <v>25</v>
      </c>
      <c r="B2" s="7">
        <v>3274</v>
      </c>
      <c r="C2" s="7">
        <v>2473</v>
      </c>
      <c r="D2" s="7">
        <v>2721</v>
      </c>
      <c r="E2" s="7">
        <v>2335</v>
      </c>
      <c r="F2" s="7">
        <v>2152</v>
      </c>
      <c r="G2" s="7">
        <v>3679</v>
      </c>
      <c r="H2" s="7">
        <v>2982</v>
      </c>
      <c r="I2" s="7">
        <v>3774</v>
      </c>
      <c r="J2" s="7">
        <v>2310</v>
      </c>
      <c r="K2" s="7">
        <v>2736</v>
      </c>
      <c r="L2" s="7">
        <v>3434</v>
      </c>
      <c r="M2" s="7">
        <v>3652</v>
      </c>
      <c r="N2" s="7">
        <v>3192</v>
      </c>
      <c r="O2" s="7">
        <v>2485</v>
      </c>
      <c r="P2" s="7">
        <v>2265</v>
      </c>
      <c r="Q2" s="25">
        <f>SUM(B2:P2)</f>
        <v>43464</v>
      </c>
    </row>
    <row r="3" spans="1:17" ht="25.5">
      <c r="A3" s="27" t="s">
        <v>26</v>
      </c>
      <c r="B3" s="8">
        <v>3274</v>
      </c>
      <c r="C3" s="8">
        <v>2472</v>
      </c>
      <c r="D3" s="8">
        <v>2721</v>
      </c>
      <c r="E3" s="8">
        <v>2335</v>
      </c>
      <c r="F3" s="8">
        <v>2152</v>
      </c>
      <c r="G3" s="8">
        <v>3679</v>
      </c>
      <c r="H3" s="8">
        <v>2978</v>
      </c>
      <c r="I3" s="8">
        <v>3774</v>
      </c>
      <c r="J3" s="8">
        <v>2310</v>
      </c>
      <c r="K3" s="8">
        <v>2736</v>
      </c>
      <c r="L3" s="8">
        <v>3434</v>
      </c>
      <c r="M3" s="8">
        <v>3651</v>
      </c>
      <c r="N3" s="8">
        <v>3191</v>
      </c>
      <c r="O3" s="8">
        <v>2485</v>
      </c>
      <c r="P3" s="8">
        <v>2263</v>
      </c>
      <c r="Q3" s="25">
        <f>SUM(B3:P3)</f>
        <v>43455</v>
      </c>
    </row>
    <row r="4" spans="1:17" ht="38.25">
      <c r="A4" s="27" t="s">
        <v>27</v>
      </c>
      <c r="B4" s="8">
        <v>0</v>
      </c>
      <c r="C4" s="8">
        <v>1</v>
      </c>
      <c r="D4" s="8">
        <v>0</v>
      </c>
      <c r="E4" s="8">
        <v>0</v>
      </c>
      <c r="F4" s="8">
        <v>0</v>
      </c>
      <c r="G4" s="8">
        <v>0</v>
      </c>
      <c r="H4" s="8">
        <v>2</v>
      </c>
      <c r="I4" s="8">
        <v>0</v>
      </c>
      <c r="J4" s="8">
        <v>0</v>
      </c>
      <c r="K4" s="8">
        <v>0</v>
      </c>
      <c r="L4" s="8">
        <v>0</v>
      </c>
      <c r="M4" s="8">
        <v>0</v>
      </c>
      <c r="N4" s="8">
        <v>0</v>
      </c>
      <c r="O4" s="8">
        <v>0</v>
      </c>
      <c r="P4" s="8">
        <v>0</v>
      </c>
      <c r="Q4" s="25">
        <f>SUM(B4:P4)</f>
        <v>3</v>
      </c>
    </row>
    <row r="5" spans="1:17" s="4" customFormat="1" ht="12.75">
      <c r="A5" s="27"/>
      <c r="B5" s="9">
        <v>0</v>
      </c>
      <c r="C5" s="9">
        <v>0</v>
      </c>
      <c r="D5" s="9">
        <v>0</v>
      </c>
      <c r="E5" s="9">
        <v>0</v>
      </c>
      <c r="F5" s="9">
        <v>0</v>
      </c>
      <c r="G5" s="9">
        <v>0</v>
      </c>
      <c r="H5" s="9">
        <v>0.1</v>
      </c>
      <c r="I5" s="9">
        <v>0</v>
      </c>
      <c r="J5" s="9">
        <v>0</v>
      </c>
      <c r="K5" s="9">
        <v>0</v>
      </c>
      <c r="L5" s="9">
        <v>0</v>
      </c>
      <c r="M5" s="9">
        <v>0</v>
      </c>
      <c r="N5" s="9">
        <v>0</v>
      </c>
      <c r="O5" s="9">
        <v>0</v>
      </c>
      <c r="P5" s="9">
        <v>0</v>
      </c>
      <c r="Q5" s="45">
        <f>Q4/Q2</f>
        <v>6.902263942573165E-05</v>
      </c>
    </row>
    <row r="6" spans="1:17" ht="38.25">
      <c r="A6" s="27" t="s">
        <v>28</v>
      </c>
      <c r="B6" s="8">
        <v>0</v>
      </c>
      <c r="C6" s="8">
        <v>0</v>
      </c>
      <c r="D6" s="8">
        <v>0</v>
      </c>
      <c r="E6" s="8">
        <v>0</v>
      </c>
      <c r="F6" s="8">
        <v>0</v>
      </c>
      <c r="G6" s="8">
        <v>0</v>
      </c>
      <c r="H6" s="8">
        <v>2</v>
      </c>
      <c r="I6" s="8">
        <v>0</v>
      </c>
      <c r="J6" s="8">
        <v>0</v>
      </c>
      <c r="K6" s="8">
        <v>0</v>
      </c>
      <c r="L6" s="8">
        <v>0</v>
      </c>
      <c r="M6" s="8">
        <v>1</v>
      </c>
      <c r="N6" s="8">
        <v>1</v>
      </c>
      <c r="O6" s="8">
        <v>0</v>
      </c>
      <c r="P6" s="8">
        <v>2</v>
      </c>
      <c r="Q6" s="25">
        <f>SUM(B6:P6)</f>
        <v>6</v>
      </c>
    </row>
    <row r="7" spans="1:17" s="4" customFormat="1" ht="12.75">
      <c r="A7" s="27"/>
      <c r="B7" s="9">
        <v>0</v>
      </c>
      <c r="C7" s="9">
        <v>0</v>
      </c>
      <c r="D7" s="9">
        <v>0</v>
      </c>
      <c r="E7" s="9">
        <v>0</v>
      </c>
      <c r="F7" s="9">
        <v>0</v>
      </c>
      <c r="G7" s="9">
        <v>0</v>
      </c>
      <c r="H7" s="9">
        <v>0.1</v>
      </c>
      <c r="I7" s="9">
        <v>0</v>
      </c>
      <c r="J7" s="9">
        <v>0</v>
      </c>
      <c r="K7" s="9">
        <v>0</v>
      </c>
      <c r="L7" s="9">
        <v>0</v>
      </c>
      <c r="M7" s="9">
        <v>0</v>
      </c>
      <c r="N7" s="9">
        <v>0</v>
      </c>
      <c r="O7" s="9">
        <v>0</v>
      </c>
      <c r="P7" s="9">
        <v>0.1</v>
      </c>
      <c r="Q7" s="45">
        <f>Q6/Q2</f>
        <v>0.0001380452788514633</v>
      </c>
    </row>
    <row r="8" spans="1:17" ht="38.25">
      <c r="A8" s="27" t="s">
        <v>29</v>
      </c>
      <c r="B8" s="8">
        <v>3234</v>
      </c>
      <c r="C8" s="8">
        <v>2442</v>
      </c>
      <c r="D8" s="8">
        <v>2687</v>
      </c>
      <c r="E8" s="8">
        <v>2309</v>
      </c>
      <c r="F8" s="8">
        <v>2128</v>
      </c>
      <c r="G8" s="8">
        <v>3613</v>
      </c>
      <c r="H8" s="8">
        <v>2942</v>
      </c>
      <c r="I8" s="8">
        <v>3722</v>
      </c>
      <c r="J8" s="8">
        <v>2259</v>
      </c>
      <c r="K8" s="8">
        <v>2689</v>
      </c>
      <c r="L8" s="8">
        <v>3375</v>
      </c>
      <c r="M8" s="8">
        <v>3554</v>
      </c>
      <c r="N8" s="8">
        <v>3101</v>
      </c>
      <c r="O8" s="8">
        <v>2454</v>
      </c>
      <c r="P8" s="8">
        <v>2218</v>
      </c>
      <c r="Q8" s="25">
        <f>SUM(B8:P8)</f>
        <v>42727</v>
      </c>
    </row>
    <row r="9" spans="1:17" s="4" customFormat="1" ht="12.75">
      <c r="A9" s="27"/>
      <c r="B9" s="9">
        <v>98.8</v>
      </c>
      <c r="C9" s="9">
        <v>98.7</v>
      </c>
      <c r="D9" s="9">
        <v>98.8</v>
      </c>
      <c r="E9" s="9">
        <v>98.9</v>
      </c>
      <c r="F9" s="9">
        <v>98.9</v>
      </c>
      <c r="G9" s="9">
        <v>98.2</v>
      </c>
      <c r="H9" s="9">
        <v>98.4</v>
      </c>
      <c r="I9" s="9">
        <v>98.6</v>
      </c>
      <c r="J9" s="9">
        <v>97.8</v>
      </c>
      <c r="K9" s="9">
        <v>98.3</v>
      </c>
      <c r="L9" s="9">
        <v>98.3</v>
      </c>
      <c r="M9" s="9">
        <v>97.2</v>
      </c>
      <c r="N9" s="9">
        <v>97.1</v>
      </c>
      <c r="O9" s="9">
        <v>98.8</v>
      </c>
      <c r="P9" s="9">
        <v>97.6</v>
      </c>
      <c r="Q9" s="45">
        <f>Q8/Q2</f>
        <v>0.9830434382477453</v>
      </c>
    </row>
    <row r="10" spans="1:17" ht="38.25">
      <c r="A10" s="27" t="s">
        <v>30</v>
      </c>
      <c r="B10" s="8">
        <v>40</v>
      </c>
      <c r="C10" s="8">
        <v>32</v>
      </c>
      <c r="D10" s="8">
        <v>34</v>
      </c>
      <c r="E10" s="8">
        <v>26</v>
      </c>
      <c r="F10" s="8">
        <v>24</v>
      </c>
      <c r="G10" s="8">
        <v>66</v>
      </c>
      <c r="H10" s="8">
        <v>47</v>
      </c>
      <c r="I10" s="8">
        <v>52</v>
      </c>
      <c r="J10" s="8">
        <v>51</v>
      </c>
      <c r="K10" s="8">
        <v>47</v>
      </c>
      <c r="L10" s="8">
        <v>59</v>
      </c>
      <c r="M10" s="8">
        <v>101</v>
      </c>
      <c r="N10" s="8">
        <v>93</v>
      </c>
      <c r="O10" s="8">
        <v>31</v>
      </c>
      <c r="P10" s="8">
        <v>54</v>
      </c>
      <c r="Q10" s="25">
        <f>SUM(B10:P10)</f>
        <v>757</v>
      </c>
    </row>
    <row r="11" spans="1:17" s="4" customFormat="1" ht="12.75">
      <c r="A11" s="27"/>
      <c r="B11" s="9">
        <v>1.2</v>
      </c>
      <c r="C11" s="9">
        <v>1.3</v>
      </c>
      <c r="D11" s="9">
        <v>1.2</v>
      </c>
      <c r="E11" s="9">
        <v>1.1</v>
      </c>
      <c r="F11" s="9">
        <v>1.1</v>
      </c>
      <c r="G11" s="9">
        <v>1.8</v>
      </c>
      <c r="H11" s="9">
        <v>1.6</v>
      </c>
      <c r="I11" s="9">
        <v>1.4</v>
      </c>
      <c r="J11" s="9">
        <v>2.2</v>
      </c>
      <c r="K11" s="9">
        <v>1.7</v>
      </c>
      <c r="L11" s="9">
        <v>1.7</v>
      </c>
      <c r="M11" s="9">
        <v>2.8</v>
      </c>
      <c r="N11" s="9">
        <v>2.9</v>
      </c>
      <c r="O11" s="9">
        <v>1.2</v>
      </c>
      <c r="P11" s="9">
        <v>2.4</v>
      </c>
      <c r="Q11" s="45">
        <f>Q10/Q2</f>
        <v>0.01741671268175962</v>
      </c>
    </row>
    <row r="12" spans="1:17" s="4" customFormat="1" ht="12.75">
      <c r="A12" s="42"/>
      <c r="B12" s="43"/>
      <c r="C12" s="43"/>
      <c r="D12" s="43"/>
      <c r="E12" s="43"/>
      <c r="F12" s="43"/>
      <c r="G12" s="43"/>
      <c r="H12" s="43"/>
      <c r="I12" s="43"/>
      <c r="J12" s="43"/>
      <c r="K12" s="43"/>
      <c r="L12" s="43"/>
      <c r="M12" s="43"/>
      <c r="N12" s="43"/>
      <c r="O12" s="43"/>
      <c r="P12" s="43"/>
      <c r="Q12" s="44"/>
    </row>
    <row r="13" spans="1:17" ht="38.25">
      <c r="A13" s="28" t="s">
        <v>31</v>
      </c>
      <c r="B13" s="8">
        <v>90</v>
      </c>
      <c r="C13" s="8">
        <v>101</v>
      </c>
      <c r="D13" s="8">
        <v>190</v>
      </c>
      <c r="E13" s="8">
        <v>149</v>
      </c>
      <c r="F13" s="8">
        <v>156</v>
      </c>
      <c r="G13" s="8">
        <v>369</v>
      </c>
      <c r="H13" s="8">
        <v>195</v>
      </c>
      <c r="I13" s="22">
        <v>1295</v>
      </c>
      <c r="J13" s="8">
        <v>192</v>
      </c>
      <c r="K13" s="23">
        <v>986</v>
      </c>
      <c r="L13" s="19">
        <v>1326</v>
      </c>
      <c r="M13" s="8">
        <v>386</v>
      </c>
      <c r="N13" s="8">
        <v>440</v>
      </c>
      <c r="O13" s="8">
        <v>36</v>
      </c>
      <c r="P13" s="8">
        <v>139</v>
      </c>
      <c r="Q13" s="25">
        <f>SUM(B13:P13)</f>
        <v>6050</v>
      </c>
    </row>
    <row r="14" spans="1:17" s="4" customFormat="1" ht="12.75">
      <c r="A14" s="28"/>
      <c r="B14" s="9">
        <v>2.7</v>
      </c>
      <c r="C14" s="9">
        <v>4.1</v>
      </c>
      <c r="D14" s="9">
        <v>7</v>
      </c>
      <c r="E14" s="9">
        <v>6.4</v>
      </c>
      <c r="F14" s="9">
        <v>7.2</v>
      </c>
      <c r="G14" s="9">
        <v>10</v>
      </c>
      <c r="H14" s="9">
        <v>6.5</v>
      </c>
      <c r="I14" s="18">
        <v>34.3</v>
      </c>
      <c r="J14" s="9">
        <v>8.3</v>
      </c>
      <c r="K14" s="18">
        <v>36</v>
      </c>
      <c r="L14" s="18">
        <v>38.6</v>
      </c>
      <c r="M14" s="9">
        <v>10.6</v>
      </c>
      <c r="N14" s="9">
        <v>13.8</v>
      </c>
      <c r="O14" s="9">
        <v>1.4</v>
      </c>
      <c r="P14" s="9">
        <v>6.1</v>
      </c>
      <c r="Q14" s="29">
        <f>Q13/Q2</f>
        <v>0.13919565617522547</v>
      </c>
    </row>
    <row r="15" spans="1:17" ht="38.25">
      <c r="A15" s="28" t="s">
        <v>32</v>
      </c>
      <c r="B15" s="8">
        <v>306</v>
      </c>
      <c r="C15" s="8">
        <v>404</v>
      </c>
      <c r="D15" s="8">
        <v>477</v>
      </c>
      <c r="E15" s="22">
        <v>895</v>
      </c>
      <c r="F15" s="8">
        <v>651</v>
      </c>
      <c r="G15" s="8">
        <v>527</v>
      </c>
      <c r="H15" s="19">
        <v>919</v>
      </c>
      <c r="I15" s="23">
        <v>786</v>
      </c>
      <c r="J15" s="8">
        <v>393</v>
      </c>
      <c r="K15" s="8">
        <v>767</v>
      </c>
      <c r="L15" s="8">
        <v>578</v>
      </c>
      <c r="M15" s="8">
        <v>577</v>
      </c>
      <c r="N15" s="8">
        <v>612</v>
      </c>
      <c r="O15" s="8">
        <v>423</v>
      </c>
      <c r="P15" s="8">
        <v>698</v>
      </c>
      <c r="Q15" s="25">
        <f>SUM(B15:P15)</f>
        <v>9013</v>
      </c>
    </row>
    <row r="16" spans="1:17" s="4" customFormat="1" ht="12.75">
      <c r="A16" s="28"/>
      <c r="B16" s="16">
        <v>9.3</v>
      </c>
      <c r="C16" s="16">
        <v>16.3</v>
      </c>
      <c r="D16" s="16">
        <v>17.5</v>
      </c>
      <c r="E16" s="17">
        <v>38.3</v>
      </c>
      <c r="F16" s="17">
        <v>30.3</v>
      </c>
      <c r="G16" s="16">
        <v>14.3</v>
      </c>
      <c r="H16" s="17">
        <v>30.7</v>
      </c>
      <c r="I16" s="16">
        <v>20.8</v>
      </c>
      <c r="J16" s="16">
        <v>17</v>
      </c>
      <c r="K16" s="17">
        <v>28</v>
      </c>
      <c r="L16" s="9">
        <v>16.8</v>
      </c>
      <c r="M16" s="16">
        <v>15.8</v>
      </c>
      <c r="N16" s="16">
        <v>19.2</v>
      </c>
      <c r="O16" s="17">
        <v>17</v>
      </c>
      <c r="P16" s="17">
        <v>30.7</v>
      </c>
      <c r="Q16" s="29">
        <f>Q15/Q2</f>
        <v>0.2073670163813731</v>
      </c>
    </row>
    <row r="17" spans="1:17" ht="63.75">
      <c r="A17" s="28" t="s">
        <v>33</v>
      </c>
      <c r="B17" s="22">
        <v>1985</v>
      </c>
      <c r="C17" s="8">
        <v>1450</v>
      </c>
      <c r="D17" s="8">
        <v>1359</v>
      </c>
      <c r="E17" s="8">
        <v>882</v>
      </c>
      <c r="F17" s="8">
        <v>887</v>
      </c>
      <c r="G17" s="19">
        <v>2077</v>
      </c>
      <c r="H17" s="8">
        <v>1419</v>
      </c>
      <c r="I17" s="8">
        <v>1058</v>
      </c>
      <c r="J17" s="8">
        <v>886</v>
      </c>
      <c r="K17" s="8">
        <v>522</v>
      </c>
      <c r="L17" s="8">
        <v>865</v>
      </c>
      <c r="M17" s="8">
        <v>1513</v>
      </c>
      <c r="N17" s="8">
        <v>984</v>
      </c>
      <c r="O17" s="23">
        <v>1574</v>
      </c>
      <c r="P17" s="8">
        <v>637</v>
      </c>
      <c r="Q17" s="25">
        <f>SUM(B17:P17)</f>
        <v>18098</v>
      </c>
    </row>
    <row r="18" spans="1:17" s="4" customFormat="1" ht="12.75">
      <c r="A18" s="28"/>
      <c r="B18" s="18">
        <v>60.6</v>
      </c>
      <c r="C18" s="18">
        <v>58.6</v>
      </c>
      <c r="D18" s="18">
        <v>49.9</v>
      </c>
      <c r="E18" s="18">
        <v>37.8</v>
      </c>
      <c r="F18" s="18">
        <v>41.2</v>
      </c>
      <c r="G18" s="18">
        <v>56.5</v>
      </c>
      <c r="H18" s="18">
        <v>47.5</v>
      </c>
      <c r="I18" s="17">
        <v>28</v>
      </c>
      <c r="J18" s="18">
        <v>38.4</v>
      </c>
      <c r="K18" s="16">
        <v>19.1</v>
      </c>
      <c r="L18" s="17">
        <v>25.2</v>
      </c>
      <c r="M18" s="18">
        <v>41.4</v>
      </c>
      <c r="N18" s="17">
        <v>30.8</v>
      </c>
      <c r="O18" s="18">
        <v>63.3</v>
      </c>
      <c r="P18" s="16">
        <v>28</v>
      </c>
      <c r="Q18" s="29">
        <f>Q17/Q2</f>
        <v>0.41639057610896374</v>
      </c>
    </row>
    <row r="19" spans="1:17" ht="63.75">
      <c r="A19" s="28" t="s">
        <v>34</v>
      </c>
      <c r="B19" s="23">
        <v>861</v>
      </c>
      <c r="C19" s="8">
        <v>499</v>
      </c>
      <c r="D19" s="8">
        <v>666</v>
      </c>
      <c r="E19" s="8">
        <v>395</v>
      </c>
      <c r="F19" s="8">
        <v>433</v>
      </c>
      <c r="G19" s="8">
        <v>658</v>
      </c>
      <c r="H19" s="8">
        <v>407</v>
      </c>
      <c r="I19" s="8">
        <v>610</v>
      </c>
      <c r="J19" s="8">
        <v>761</v>
      </c>
      <c r="K19" s="8">
        <v>429</v>
      </c>
      <c r="L19" s="8">
        <v>630</v>
      </c>
      <c r="M19" s="22">
        <v>1085</v>
      </c>
      <c r="N19" s="19">
        <v>1103</v>
      </c>
      <c r="O19" s="8">
        <v>422</v>
      </c>
      <c r="P19" s="8">
        <v>729</v>
      </c>
      <c r="Q19" s="25">
        <f>SUM(B19:P19)</f>
        <v>9688</v>
      </c>
    </row>
    <row r="20" spans="1:17" s="4" customFormat="1" ht="12.75">
      <c r="A20" s="28"/>
      <c r="B20" s="17">
        <v>26.3</v>
      </c>
      <c r="C20" s="17">
        <v>20.2</v>
      </c>
      <c r="D20" s="17">
        <v>24.5</v>
      </c>
      <c r="E20" s="16">
        <v>16.9</v>
      </c>
      <c r="F20" s="16">
        <v>20.1</v>
      </c>
      <c r="G20" s="17">
        <v>17.9</v>
      </c>
      <c r="H20" s="16">
        <v>13.6</v>
      </c>
      <c r="I20" s="9">
        <v>16.2</v>
      </c>
      <c r="J20" s="17">
        <v>32.9</v>
      </c>
      <c r="K20" s="9">
        <v>15.7</v>
      </c>
      <c r="L20" s="16">
        <v>18.3</v>
      </c>
      <c r="M20" s="17">
        <v>29.7</v>
      </c>
      <c r="N20" s="18">
        <v>34.5</v>
      </c>
      <c r="O20" s="16">
        <v>17</v>
      </c>
      <c r="P20" s="18">
        <v>32.1</v>
      </c>
      <c r="Q20" s="29">
        <f>Q19/Q2</f>
        <v>0.22289711025216272</v>
      </c>
    </row>
    <row r="21" spans="1:17" ht="76.5">
      <c r="A21" s="28" t="s">
        <v>35</v>
      </c>
      <c r="B21" s="8">
        <v>27</v>
      </c>
      <c r="C21" s="8">
        <v>14</v>
      </c>
      <c r="D21" s="8">
        <v>28</v>
      </c>
      <c r="E21" s="8">
        <v>10</v>
      </c>
      <c r="F21" s="8">
        <v>12</v>
      </c>
      <c r="G21" s="8">
        <v>34</v>
      </c>
      <c r="H21" s="8">
        <v>28</v>
      </c>
      <c r="I21" s="8">
        <v>17</v>
      </c>
      <c r="J21" s="8">
        <v>31</v>
      </c>
      <c r="K21" s="8">
        <v>21</v>
      </c>
      <c r="L21" s="8">
        <v>19</v>
      </c>
      <c r="M21" s="19">
        <v>74</v>
      </c>
      <c r="N21" s="23">
        <v>31</v>
      </c>
      <c r="O21" s="8">
        <v>12</v>
      </c>
      <c r="P21" s="22">
        <v>40</v>
      </c>
      <c r="Q21" s="25">
        <f>SUM(B21:P21)</f>
        <v>398</v>
      </c>
    </row>
    <row r="22" spans="1:17" s="4" customFormat="1" ht="12.75">
      <c r="A22" s="28"/>
      <c r="B22" s="9">
        <v>0.8</v>
      </c>
      <c r="C22" s="9">
        <v>0.6</v>
      </c>
      <c r="D22" s="9">
        <v>1</v>
      </c>
      <c r="E22" s="9">
        <v>0.4</v>
      </c>
      <c r="F22" s="9">
        <v>0.6</v>
      </c>
      <c r="G22" s="9">
        <v>0.9</v>
      </c>
      <c r="H22" s="9">
        <v>0.9</v>
      </c>
      <c r="I22" s="9">
        <v>0.5</v>
      </c>
      <c r="J22" s="9">
        <v>1.3</v>
      </c>
      <c r="K22" s="9">
        <v>0.8</v>
      </c>
      <c r="L22" s="9">
        <v>0.6</v>
      </c>
      <c r="M22" s="9">
        <v>2</v>
      </c>
      <c r="N22" s="9">
        <v>1</v>
      </c>
      <c r="O22" s="9">
        <v>0.5</v>
      </c>
      <c r="P22" s="9">
        <v>1.8</v>
      </c>
      <c r="Q22" s="29">
        <f>Q21/Q2</f>
        <v>0.009157003497147063</v>
      </c>
    </row>
    <row r="23" spans="1:17" ht="51">
      <c r="A23" s="28" t="s">
        <v>36</v>
      </c>
      <c r="B23" s="8">
        <v>5</v>
      </c>
      <c r="C23" s="8">
        <v>6</v>
      </c>
      <c r="D23" s="8">
        <v>1</v>
      </c>
      <c r="E23" s="8">
        <v>3</v>
      </c>
      <c r="F23" s="8">
        <v>12</v>
      </c>
      <c r="G23" s="8">
        <v>13</v>
      </c>
      <c r="H23" s="8">
        <v>18</v>
      </c>
      <c r="I23" s="8">
        <v>7</v>
      </c>
      <c r="J23" s="19">
        <v>47</v>
      </c>
      <c r="K23" s="8">
        <v>10</v>
      </c>
      <c r="L23" s="8">
        <v>16</v>
      </c>
      <c r="M23" s="8">
        <v>20</v>
      </c>
      <c r="N23" s="23">
        <v>24</v>
      </c>
      <c r="O23" s="8">
        <v>16</v>
      </c>
      <c r="P23" s="22">
        <v>29</v>
      </c>
      <c r="Q23" s="25">
        <f>SUM(B23:P23)</f>
        <v>227</v>
      </c>
    </row>
    <row r="24" spans="1:17" s="4" customFormat="1" ht="12.75">
      <c r="A24" s="28"/>
      <c r="B24" s="9">
        <v>0.2</v>
      </c>
      <c r="C24" s="9">
        <v>0.2</v>
      </c>
      <c r="D24" s="9">
        <v>0</v>
      </c>
      <c r="E24" s="9">
        <v>0.1</v>
      </c>
      <c r="F24" s="9">
        <v>0.6</v>
      </c>
      <c r="G24" s="9">
        <v>0.4</v>
      </c>
      <c r="H24" s="9">
        <v>0.6</v>
      </c>
      <c r="I24" s="9">
        <v>0.2</v>
      </c>
      <c r="J24" s="9">
        <v>2</v>
      </c>
      <c r="K24" s="9">
        <v>0.4</v>
      </c>
      <c r="L24" s="9">
        <v>0.5</v>
      </c>
      <c r="M24" s="9">
        <v>0.5</v>
      </c>
      <c r="N24" s="9">
        <v>0.8</v>
      </c>
      <c r="O24" s="9">
        <v>0.6</v>
      </c>
      <c r="P24" s="9">
        <v>1.3</v>
      </c>
      <c r="Q24" s="29">
        <f>Q23/Q2</f>
        <v>0.005222713049880361</v>
      </c>
    </row>
    <row r="25" spans="1:17" ht="51">
      <c r="A25" s="28" t="s">
        <v>37</v>
      </c>
      <c r="B25" s="8">
        <v>0</v>
      </c>
      <c r="C25" s="8">
        <v>0</v>
      </c>
      <c r="D25" s="8">
        <v>0</v>
      </c>
      <c r="E25" s="8">
        <v>1</v>
      </c>
      <c r="F25" s="8">
        <v>1</v>
      </c>
      <c r="G25" s="8">
        <v>1</v>
      </c>
      <c r="H25" s="19">
        <v>3</v>
      </c>
      <c r="I25" s="8">
        <v>1</v>
      </c>
      <c r="J25" s="8">
        <v>0</v>
      </c>
      <c r="K25" s="8">
        <v>1</v>
      </c>
      <c r="L25" s="8">
        <v>0</v>
      </c>
      <c r="M25" s="8">
        <v>0</v>
      </c>
      <c r="N25" s="8">
        <v>0</v>
      </c>
      <c r="O25" s="8">
        <v>2</v>
      </c>
      <c r="P25" s="8">
        <v>0</v>
      </c>
      <c r="Q25" s="25">
        <f>SUM(B25:P25)</f>
        <v>10</v>
      </c>
    </row>
    <row r="26" spans="1:17" s="4" customFormat="1" ht="12.75">
      <c r="A26" s="10"/>
      <c r="B26" s="9">
        <v>0</v>
      </c>
      <c r="C26" s="9">
        <v>0</v>
      </c>
      <c r="D26" s="9">
        <v>0</v>
      </c>
      <c r="E26" s="9">
        <v>0</v>
      </c>
      <c r="F26" s="9">
        <v>0</v>
      </c>
      <c r="G26" s="9">
        <v>0</v>
      </c>
      <c r="H26" s="9">
        <v>0.1</v>
      </c>
      <c r="I26" s="9">
        <v>0</v>
      </c>
      <c r="J26" s="9">
        <v>0</v>
      </c>
      <c r="K26" s="9">
        <v>0</v>
      </c>
      <c r="L26" s="9">
        <v>0</v>
      </c>
      <c r="M26" s="9">
        <v>0</v>
      </c>
      <c r="N26" s="9">
        <v>0</v>
      </c>
      <c r="O26" s="9">
        <v>0.1</v>
      </c>
      <c r="P26" s="9">
        <v>0</v>
      </c>
      <c r="Q26" s="29">
        <f>Q25/Q2</f>
        <v>0.0002300754647524388</v>
      </c>
    </row>
    <row r="28" ht="12.75">
      <c r="Q28" s="30">
        <f>SUM(Q26,Q24,Q22,Q20,Q18,Q16,Q14)</f>
        <v>1.000460150929505</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0"/>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1.57421875" style="0" customWidth="1"/>
    <col min="2" max="2" width="11.57421875" style="0" customWidth="1"/>
    <col min="3" max="3" width="12.57421875" style="0" customWidth="1"/>
    <col min="4" max="4" width="12.140625" style="0" customWidth="1"/>
    <col min="5" max="5" width="10.57421875" style="0" customWidth="1"/>
    <col min="6" max="6" width="11.57421875" style="0" customWidth="1"/>
    <col min="9" max="9" width="16.421875" style="0" customWidth="1"/>
    <col min="10" max="10" width="12.421875" style="0" customWidth="1"/>
    <col min="11" max="12" width="12.140625" style="0" customWidth="1"/>
    <col min="13" max="13" width="13.00390625" style="0" customWidth="1"/>
  </cols>
  <sheetData>
    <row r="1" spans="1:17" ht="38.25">
      <c r="A1" s="11">
        <v>2001</v>
      </c>
      <c r="B1" s="5" t="s">
        <v>11</v>
      </c>
      <c r="C1" s="5" t="s">
        <v>12</v>
      </c>
      <c r="D1" s="5" t="s">
        <v>13</v>
      </c>
      <c r="E1" s="5" t="s">
        <v>14</v>
      </c>
      <c r="F1" s="5" t="s">
        <v>15</v>
      </c>
      <c r="G1" s="5" t="s">
        <v>16</v>
      </c>
      <c r="H1" s="5" t="s">
        <v>17</v>
      </c>
      <c r="I1" s="5" t="s">
        <v>18</v>
      </c>
      <c r="J1" s="5" t="s">
        <v>38</v>
      </c>
      <c r="K1" s="5" t="s">
        <v>19</v>
      </c>
      <c r="L1" s="5" t="s">
        <v>20</v>
      </c>
      <c r="M1" s="5" t="s">
        <v>24</v>
      </c>
      <c r="N1" s="5" t="s">
        <v>21</v>
      </c>
      <c r="O1" s="5" t="s">
        <v>22</v>
      </c>
      <c r="P1" s="5" t="s">
        <v>23</v>
      </c>
      <c r="Q1" s="46" t="s">
        <v>10</v>
      </c>
    </row>
    <row r="2" spans="1:17" s="12" customFormat="1" ht="25.5">
      <c r="A2" s="14" t="s">
        <v>0</v>
      </c>
      <c r="B2" s="7">
        <v>3173</v>
      </c>
      <c r="C2" s="7">
        <v>2284</v>
      </c>
      <c r="D2" s="7">
        <v>2540</v>
      </c>
      <c r="E2" s="7">
        <v>2403</v>
      </c>
      <c r="F2" s="7">
        <v>2093</v>
      </c>
      <c r="G2" s="7">
        <v>3452</v>
      </c>
      <c r="H2" s="7">
        <v>2879</v>
      </c>
      <c r="I2" s="7">
        <v>3355</v>
      </c>
      <c r="J2" s="7">
        <v>1958</v>
      </c>
      <c r="K2" s="7">
        <v>2714</v>
      </c>
      <c r="L2" s="7">
        <v>3186</v>
      </c>
      <c r="M2" s="7">
        <v>3422</v>
      </c>
      <c r="N2" s="7">
        <v>2311</v>
      </c>
      <c r="O2" s="7">
        <v>2607</v>
      </c>
      <c r="P2" s="7">
        <v>2005</v>
      </c>
      <c r="Q2" s="47">
        <f>SUM(B2:P2)</f>
        <v>40382</v>
      </c>
    </row>
    <row r="3" spans="1:17" s="12" customFormat="1" ht="38.25">
      <c r="A3" s="14" t="s">
        <v>1</v>
      </c>
      <c r="B3" s="7">
        <v>21</v>
      </c>
      <c r="C3" s="7">
        <v>23</v>
      </c>
      <c r="D3" s="7">
        <v>25</v>
      </c>
      <c r="E3" s="7">
        <v>28</v>
      </c>
      <c r="F3" s="7">
        <v>19</v>
      </c>
      <c r="G3" s="7">
        <v>28</v>
      </c>
      <c r="H3" s="7">
        <v>15</v>
      </c>
      <c r="I3" s="7">
        <v>72</v>
      </c>
      <c r="J3" s="7">
        <v>18</v>
      </c>
      <c r="K3" s="7">
        <v>32</v>
      </c>
      <c r="L3" s="7">
        <v>48</v>
      </c>
      <c r="M3" s="7">
        <v>91</v>
      </c>
      <c r="N3" s="7">
        <v>19</v>
      </c>
      <c r="O3" s="7">
        <v>12</v>
      </c>
      <c r="P3" s="7">
        <v>47</v>
      </c>
      <c r="Q3" s="47">
        <f>SUM(B3:P3)</f>
        <v>498</v>
      </c>
    </row>
    <row r="4" spans="1:17" s="12" customFormat="1" ht="51">
      <c r="A4" s="14" t="s">
        <v>2</v>
      </c>
      <c r="B4" s="7">
        <v>3</v>
      </c>
      <c r="C4" s="7">
        <v>0</v>
      </c>
      <c r="D4" s="7">
        <v>0</v>
      </c>
      <c r="E4" s="7">
        <v>0</v>
      </c>
      <c r="F4" s="7">
        <v>0</v>
      </c>
      <c r="G4" s="7">
        <v>4</v>
      </c>
      <c r="H4" s="7">
        <v>3</v>
      </c>
      <c r="I4" s="7">
        <v>18</v>
      </c>
      <c r="J4" s="7">
        <v>0</v>
      </c>
      <c r="K4" s="7">
        <v>5</v>
      </c>
      <c r="L4" s="7">
        <v>8</v>
      </c>
      <c r="M4" s="7">
        <v>7</v>
      </c>
      <c r="N4" s="7">
        <v>3</v>
      </c>
      <c r="O4" s="7">
        <v>0</v>
      </c>
      <c r="P4" s="7">
        <v>3</v>
      </c>
      <c r="Q4" s="47">
        <f>SUM(B4:P4)</f>
        <v>54</v>
      </c>
    </row>
    <row r="5" spans="1:17" ht="38.25">
      <c r="A5" s="13" t="s">
        <v>3</v>
      </c>
      <c r="B5" s="8">
        <v>83</v>
      </c>
      <c r="C5" s="8">
        <v>102</v>
      </c>
      <c r="D5" s="8">
        <v>190</v>
      </c>
      <c r="E5" s="8">
        <v>156</v>
      </c>
      <c r="F5" s="8">
        <v>164</v>
      </c>
      <c r="G5" s="8">
        <v>348</v>
      </c>
      <c r="H5" s="8">
        <v>190</v>
      </c>
      <c r="I5" s="21">
        <v>1259</v>
      </c>
      <c r="J5" s="8">
        <v>191</v>
      </c>
      <c r="K5" s="24">
        <v>1021</v>
      </c>
      <c r="L5" s="19">
        <v>1415</v>
      </c>
      <c r="M5" s="8">
        <v>403</v>
      </c>
      <c r="N5" s="8">
        <v>474</v>
      </c>
      <c r="O5" s="8">
        <v>73</v>
      </c>
      <c r="P5" s="8">
        <v>116</v>
      </c>
      <c r="Q5" s="47">
        <f>SUM(B5:P5)</f>
        <v>6185</v>
      </c>
    </row>
    <row r="6" spans="1:17" s="2" customFormat="1" ht="12.75">
      <c r="A6" s="10"/>
      <c r="B6" s="9">
        <v>2.6</v>
      </c>
      <c r="C6" s="9">
        <v>4.42</v>
      </c>
      <c r="D6" s="9">
        <v>7.41</v>
      </c>
      <c r="E6" s="9">
        <v>6.41</v>
      </c>
      <c r="F6" s="9">
        <v>7.75</v>
      </c>
      <c r="G6" s="9">
        <v>9.99</v>
      </c>
      <c r="H6" s="9">
        <v>6.57</v>
      </c>
      <c r="I6" s="18">
        <v>36.55</v>
      </c>
      <c r="J6" s="16">
        <v>9.67</v>
      </c>
      <c r="K6" s="18">
        <v>37.11</v>
      </c>
      <c r="L6" s="18">
        <v>43.65</v>
      </c>
      <c r="M6" s="9">
        <v>11.45</v>
      </c>
      <c r="N6" s="16">
        <v>20.32</v>
      </c>
      <c r="O6" s="9">
        <v>2.78</v>
      </c>
      <c r="P6" s="9">
        <v>5.64</v>
      </c>
      <c r="Q6" s="48">
        <f>Q5/Q2</f>
        <v>0.1531623000346689</v>
      </c>
    </row>
    <row r="7" spans="1:17" ht="51">
      <c r="A7" s="13" t="s">
        <v>4</v>
      </c>
      <c r="B7" s="8">
        <v>231</v>
      </c>
      <c r="C7" s="15">
        <v>393</v>
      </c>
      <c r="D7" s="8">
        <v>393</v>
      </c>
      <c r="E7" s="15">
        <v>901</v>
      </c>
      <c r="F7" s="15">
        <v>640</v>
      </c>
      <c r="G7" s="8">
        <v>466</v>
      </c>
      <c r="H7" s="19">
        <v>899</v>
      </c>
      <c r="I7" s="8">
        <v>713</v>
      </c>
      <c r="J7" s="8">
        <v>336</v>
      </c>
      <c r="K7" s="21">
        <v>832</v>
      </c>
      <c r="L7" s="8">
        <v>556</v>
      </c>
      <c r="M7" s="8">
        <v>501</v>
      </c>
      <c r="N7" s="15">
        <v>575</v>
      </c>
      <c r="O7" s="15">
        <v>410</v>
      </c>
      <c r="P7" s="24">
        <v>731</v>
      </c>
      <c r="Q7" s="47">
        <f>SUM(B7:P7)</f>
        <v>8577</v>
      </c>
    </row>
    <row r="8" spans="1:17" s="2" customFormat="1" ht="12.75">
      <c r="A8" s="10"/>
      <c r="B8" s="16">
        <v>7.23</v>
      </c>
      <c r="C8" s="17">
        <v>17.04</v>
      </c>
      <c r="D8" s="16">
        <v>15.32</v>
      </c>
      <c r="E8" s="17">
        <v>37.02</v>
      </c>
      <c r="F8" s="17">
        <v>30.26</v>
      </c>
      <c r="G8" s="16">
        <v>13.38</v>
      </c>
      <c r="H8" s="17">
        <v>31.06</v>
      </c>
      <c r="I8" s="16">
        <v>20.7</v>
      </c>
      <c r="J8" s="9">
        <v>17</v>
      </c>
      <c r="K8" s="17">
        <v>30.24</v>
      </c>
      <c r="L8" s="16">
        <v>17.15</v>
      </c>
      <c r="M8" s="16">
        <v>14.23</v>
      </c>
      <c r="N8" s="17">
        <v>24.65</v>
      </c>
      <c r="O8" s="17">
        <v>15.64</v>
      </c>
      <c r="P8" s="18">
        <v>35.57</v>
      </c>
      <c r="Q8" s="48">
        <f>Q7/Q2</f>
        <v>0.21239661235203805</v>
      </c>
    </row>
    <row r="9" spans="1:17" ht="51">
      <c r="A9" s="13" t="s">
        <v>5</v>
      </c>
      <c r="B9" s="19">
        <v>2107</v>
      </c>
      <c r="C9" s="15">
        <v>1460</v>
      </c>
      <c r="D9" s="15">
        <v>1392</v>
      </c>
      <c r="E9" s="15">
        <v>971</v>
      </c>
      <c r="F9" s="15">
        <v>936</v>
      </c>
      <c r="G9" s="21">
        <v>2105</v>
      </c>
      <c r="H9" s="15">
        <v>1446</v>
      </c>
      <c r="I9" s="15">
        <v>1048</v>
      </c>
      <c r="J9" s="15">
        <v>919</v>
      </c>
      <c r="K9" s="15">
        <v>555</v>
      </c>
      <c r="L9" s="15">
        <v>867</v>
      </c>
      <c r="M9" s="15">
        <v>1624</v>
      </c>
      <c r="N9" s="15">
        <v>992</v>
      </c>
      <c r="O9" s="24">
        <v>1698</v>
      </c>
      <c r="P9" s="15">
        <v>636</v>
      </c>
      <c r="Q9" s="47">
        <f>SUM(B9:P9)</f>
        <v>18756</v>
      </c>
    </row>
    <row r="10" spans="1:17" s="2" customFormat="1" ht="12.75">
      <c r="A10" s="10"/>
      <c r="B10" s="18">
        <v>65.91</v>
      </c>
      <c r="C10" s="18">
        <v>63.29</v>
      </c>
      <c r="D10" s="18">
        <v>54.27</v>
      </c>
      <c r="E10" s="18">
        <v>39.89</v>
      </c>
      <c r="F10" s="18">
        <v>44.26</v>
      </c>
      <c r="G10" s="18">
        <v>60.42</v>
      </c>
      <c r="H10" s="18">
        <v>49.97</v>
      </c>
      <c r="I10" s="17">
        <v>30.42</v>
      </c>
      <c r="J10" s="18">
        <v>46.51</v>
      </c>
      <c r="K10" s="16">
        <v>20.17</v>
      </c>
      <c r="L10" s="17">
        <v>26.74</v>
      </c>
      <c r="M10" s="18">
        <v>46.14</v>
      </c>
      <c r="N10" s="18">
        <v>42.52</v>
      </c>
      <c r="O10" s="18">
        <v>64.76</v>
      </c>
      <c r="P10" s="17">
        <v>30.95</v>
      </c>
      <c r="Q10" s="48">
        <f>Q9/Q2</f>
        <v>0.4644643653112773</v>
      </c>
    </row>
    <row r="11" spans="1:17" ht="63.75">
      <c r="A11" s="13" t="s">
        <v>6</v>
      </c>
      <c r="B11" s="21">
        <v>740</v>
      </c>
      <c r="C11" s="8">
        <v>332</v>
      </c>
      <c r="D11" s="24">
        <v>556</v>
      </c>
      <c r="E11" s="8">
        <v>389</v>
      </c>
      <c r="F11" s="8">
        <v>362</v>
      </c>
      <c r="G11" s="15">
        <v>499</v>
      </c>
      <c r="H11" s="8">
        <v>294</v>
      </c>
      <c r="I11" s="8">
        <v>404</v>
      </c>
      <c r="J11" s="15">
        <v>484</v>
      </c>
      <c r="K11" s="8">
        <v>308</v>
      </c>
      <c r="L11" s="8">
        <v>362</v>
      </c>
      <c r="M11" s="19">
        <v>882</v>
      </c>
      <c r="N11" s="8">
        <v>226</v>
      </c>
      <c r="O11" s="8">
        <v>403</v>
      </c>
      <c r="P11" s="8">
        <v>489</v>
      </c>
      <c r="Q11" s="47">
        <f>SUM(B11:P11)</f>
        <v>6730</v>
      </c>
    </row>
    <row r="12" spans="1:17" s="2" customFormat="1" ht="12.75">
      <c r="A12" s="10"/>
      <c r="B12" s="17">
        <v>23.15</v>
      </c>
      <c r="C12" s="16">
        <v>14.39</v>
      </c>
      <c r="D12" s="17">
        <v>21.68</v>
      </c>
      <c r="E12" s="16">
        <v>15.98</v>
      </c>
      <c r="F12" s="16">
        <v>17.12</v>
      </c>
      <c r="G12" s="17">
        <v>14.32</v>
      </c>
      <c r="H12" s="16">
        <v>10.16</v>
      </c>
      <c r="I12" s="9">
        <v>11.73</v>
      </c>
      <c r="J12" s="17">
        <v>24.49</v>
      </c>
      <c r="K12" s="9">
        <v>11.2</v>
      </c>
      <c r="L12" s="9">
        <v>11.17</v>
      </c>
      <c r="M12" s="17">
        <v>25.06</v>
      </c>
      <c r="N12" s="9">
        <v>9.69</v>
      </c>
      <c r="O12" s="16">
        <v>15.37</v>
      </c>
      <c r="P12" s="16">
        <v>23.8</v>
      </c>
      <c r="Q12" s="48">
        <f>Q11/Q2</f>
        <v>0.16665841216383537</v>
      </c>
    </row>
    <row r="13" spans="1:17" ht="76.5">
      <c r="A13" s="13" t="s">
        <v>7</v>
      </c>
      <c r="B13" s="8">
        <v>24</v>
      </c>
      <c r="C13" s="8">
        <v>11</v>
      </c>
      <c r="D13" s="8">
        <v>28</v>
      </c>
      <c r="E13" s="8">
        <v>7</v>
      </c>
      <c r="F13" s="8">
        <v>4</v>
      </c>
      <c r="G13" s="8">
        <v>42</v>
      </c>
      <c r="H13" s="8">
        <v>41</v>
      </c>
      <c r="I13" s="8">
        <v>17</v>
      </c>
      <c r="J13" s="8">
        <v>25</v>
      </c>
      <c r="K13" s="8">
        <v>21</v>
      </c>
      <c r="L13" s="8">
        <v>28</v>
      </c>
      <c r="M13" s="20">
        <v>92</v>
      </c>
      <c r="N13" s="23">
        <v>38</v>
      </c>
      <c r="O13" s="8">
        <v>21</v>
      </c>
      <c r="P13" s="22">
        <v>58</v>
      </c>
      <c r="Q13" s="47">
        <f>SUM(B13:P13)</f>
        <v>457</v>
      </c>
    </row>
    <row r="14" spans="1:17" s="2" customFormat="1" ht="12.75">
      <c r="A14" s="10"/>
      <c r="B14" s="9">
        <v>0.75</v>
      </c>
      <c r="C14" s="9">
        <v>0.48</v>
      </c>
      <c r="D14" s="9">
        <v>1.09</v>
      </c>
      <c r="E14" s="9">
        <v>0.29</v>
      </c>
      <c r="F14" s="9">
        <v>0.19</v>
      </c>
      <c r="G14" s="9">
        <v>1.21</v>
      </c>
      <c r="H14" s="9">
        <v>1.42</v>
      </c>
      <c r="I14" s="9">
        <v>0.49</v>
      </c>
      <c r="J14" s="9">
        <v>1.27</v>
      </c>
      <c r="K14" s="9">
        <v>0.76</v>
      </c>
      <c r="L14" s="9">
        <v>0.86</v>
      </c>
      <c r="M14" s="9">
        <v>2.61</v>
      </c>
      <c r="N14" s="9">
        <v>1.63</v>
      </c>
      <c r="O14" s="9">
        <v>0.8</v>
      </c>
      <c r="P14" s="9">
        <v>2.82</v>
      </c>
      <c r="Q14" s="48">
        <f>Q13/Q2</f>
        <v>0.01131692338170472</v>
      </c>
    </row>
    <row r="15" spans="1:17" ht="51">
      <c r="A15" s="13" t="s">
        <v>8</v>
      </c>
      <c r="B15" s="8">
        <v>11</v>
      </c>
      <c r="C15" s="8">
        <v>8</v>
      </c>
      <c r="D15" s="8">
        <v>4</v>
      </c>
      <c r="E15" s="8">
        <v>7</v>
      </c>
      <c r="F15" s="8">
        <v>7</v>
      </c>
      <c r="G15" s="22">
        <v>23</v>
      </c>
      <c r="H15" s="8">
        <v>15</v>
      </c>
      <c r="I15" s="8">
        <v>3</v>
      </c>
      <c r="J15" s="23">
        <v>20</v>
      </c>
      <c r="K15" s="8">
        <v>13</v>
      </c>
      <c r="L15" s="8">
        <v>13</v>
      </c>
      <c r="M15" s="8">
        <v>17</v>
      </c>
      <c r="N15" s="20">
        <v>25</v>
      </c>
      <c r="O15" s="8">
        <v>13</v>
      </c>
      <c r="P15" s="22">
        <v>23</v>
      </c>
      <c r="Q15" s="47">
        <f>SUM(B15:P15)</f>
        <v>202</v>
      </c>
    </row>
    <row r="16" spans="1:17" s="2" customFormat="1" ht="12.75">
      <c r="A16" s="10"/>
      <c r="B16" s="9">
        <v>0.34</v>
      </c>
      <c r="C16" s="9">
        <v>0.35</v>
      </c>
      <c r="D16" s="9">
        <v>0.16</v>
      </c>
      <c r="E16" s="9">
        <v>0.29</v>
      </c>
      <c r="F16" s="9">
        <v>0.33</v>
      </c>
      <c r="G16" s="9">
        <v>0.66</v>
      </c>
      <c r="H16" s="9">
        <v>0.52</v>
      </c>
      <c r="I16" s="9">
        <v>0.09</v>
      </c>
      <c r="J16" s="9">
        <v>1.01</v>
      </c>
      <c r="K16" s="9">
        <v>0.47</v>
      </c>
      <c r="L16" s="9">
        <v>0.4</v>
      </c>
      <c r="M16" s="9">
        <v>0.48</v>
      </c>
      <c r="N16" s="9">
        <v>1.07</v>
      </c>
      <c r="O16" s="9">
        <v>0.5</v>
      </c>
      <c r="P16" s="9">
        <v>1.12</v>
      </c>
      <c r="Q16" s="48">
        <f>Q15/Q2</f>
        <v>0.0050022287157644495</v>
      </c>
    </row>
    <row r="17" spans="1:17" ht="38.25">
      <c r="A17" s="13" t="s">
        <v>9</v>
      </c>
      <c r="B17" s="8">
        <v>3</v>
      </c>
      <c r="C17" s="8">
        <v>0</v>
      </c>
      <c r="D17" s="8">
        <v>3</v>
      </c>
      <c r="E17" s="8">
        <v>3</v>
      </c>
      <c r="F17" s="8">
        <v>3</v>
      </c>
      <c r="G17" s="8">
        <v>3</v>
      </c>
      <c r="H17" s="20">
        <v>10</v>
      </c>
      <c r="I17" s="8">
        <v>3</v>
      </c>
      <c r="J17" s="8">
        <v>3</v>
      </c>
      <c r="K17" s="8">
        <v>0</v>
      </c>
      <c r="L17" s="8">
        <v>0</v>
      </c>
      <c r="M17" s="8">
        <v>0</v>
      </c>
      <c r="N17" s="8">
        <v>3</v>
      </c>
      <c r="O17" s="8">
        <v>3</v>
      </c>
      <c r="P17" s="8">
        <v>0</v>
      </c>
      <c r="Q17" s="47">
        <f>SUM(B17:P17)</f>
        <v>37</v>
      </c>
    </row>
    <row r="18" spans="1:17" s="2" customFormat="1" ht="12.75">
      <c r="A18" s="10"/>
      <c r="B18" s="9">
        <v>0.09</v>
      </c>
      <c r="C18" s="9">
        <v>0</v>
      </c>
      <c r="D18" s="9">
        <v>0.12</v>
      </c>
      <c r="E18" s="9">
        <v>0</v>
      </c>
      <c r="F18" s="9">
        <v>0</v>
      </c>
      <c r="G18" s="9">
        <v>0.09</v>
      </c>
      <c r="H18" s="9">
        <v>0.35</v>
      </c>
      <c r="I18" s="9">
        <v>0.09</v>
      </c>
      <c r="J18" s="9">
        <v>0</v>
      </c>
      <c r="K18" s="9">
        <v>0</v>
      </c>
      <c r="L18" s="9">
        <v>0</v>
      </c>
      <c r="M18" s="9">
        <v>0</v>
      </c>
      <c r="N18" s="9">
        <v>0.13</v>
      </c>
      <c r="O18" s="9">
        <v>0.11</v>
      </c>
      <c r="P18" s="9">
        <v>0</v>
      </c>
      <c r="Q18" s="48">
        <f>Q17/Q2</f>
        <v>0.0009162498142736863</v>
      </c>
    </row>
    <row r="19" spans="2:15" ht="12.75">
      <c r="B19" s="1"/>
      <c r="C19" s="1"/>
      <c r="D19" s="1"/>
      <c r="E19" s="1"/>
      <c r="F19" s="1"/>
      <c r="G19" s="1"/>
      <c r="H19" s="1"/>
      <c r="I19" s="1"/>
      <c r="J19" s="1"/>
      <c r="K19" s="1"/>
      <c r="L19" s="1"/>
      <c r="M19" s="1"/>
      <c r="N19" s="1"/>
      <c r="O19" s="1"/>
    </row>
    <row r="20" spans="2:15" ht="12.75">
      <c r="B20" s="1"/>
      <c r="C20" s="1"/>
      <c r="D20" s="1"/>
      <c r="E20" s="1"/>
      <c r="F20" s="1"/>
      <c r="G20" s="1"/>
      <c r="H20" s="1"/>
      <c r="I20" s="1"/>
      <c r="J20" s="1"/>
      <c r="K20" s="1"/>
      <c r="L20" s="1"/>
      <c r="M20" s="1"/>
      <c r="N20" s="1"/>
      <c r="O20" s="1"/>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6"/>
  <sheetViews>
    <sheetView workbookViewId="0" topLeftCell="A1">
      <pane ySplit="1" topLeftCell="BM2" activePane="bottomLeft" state="frozen"/>
      <selection pane="topLeft" activeCell="A1" sqref="A1"/>
      <selection pane="bottomLeft" activeCell="H6" sqref="H6"/>
    </sheetView>
  </sheetViews>
  <sheetFormatPr defaultColWidth="9.140625" defaultRowHeight="12.75"/>
  <cols>
    <col min="1" max="1" width="21.28125" style="0" customWidth="1"/>
    <col min="4" max="4" width="12.8515625" style="0" customWidth="1"/>
    <col min="5" max="5" width="10.7109375" style="0" customWidth="1"/>
  </cols>
  <sheetData>
    <row r="1" spans="1:5" ht="28.5" customHeight="1">
      <c r="A1" s="33" t="s">
        <v>42</v>
      </c>
      <c r="B1" s="11">
        <v>2011</v>
      </c>
      <c r="C1" s="11">
        <v>2001</v>
      </c>
      <c r="D1" s="11" t="s">
        <v>40</v>
      </c>
      <c r="E1" s="33" t="s">
        <v>41</v>
      </c>
    </row>
    <row r="2" spans="1:5" ht="41.25" customHeight="1">
      <c r="A2" s="40" t="s">
        <v>31</v>
      </c>
      <c r="B2" s="6">
        <v>6050</v>
      </c>
      <c r="C2" s="6">
        <v>6185</v>
      </c>
      <c r="D2" s="32">
        <f>(B2-C2)/ABS(B2)</f>
        <v>-0.02231404958677686</v>
      </c>
      <c r="E2" s="6"/>
    </row>
    <row r="3" spans="1:5" s="2" customFormat="1" ht="12.75">
      <c r="A3" s="40"/>
      <c r="B3" s="37">
        <v>0.13919565617522547</v>
      </c>
      <c r="C3" s="37">
        <f>C2/C16</f>
        <v>0.1510599843688941</v>
      </c>
      <c r="D3" s="35"/>
      <c r="E3" s="36">
        <f>B3-C3</f>
        <v>-0.011864328193668616</v>
      </c>
    </row>
    <row r="4" spans="1:5" ht="48" customHeight="1">
      <c r="A4" s="40" t="s">
        <v>32</v>
      </c>
      <c r="B4" s="6">
        <v>9013</v>
      </c>
      <c r="C4" s="6">
        <v>8577</v>
      </c>
      <c r="D4" s="32">
        <f>(B4-C4)/ABS(B4)</f>
        <v>0.048374570065461</v>
      </c>
      <c r="E4" s="31"/>
    </row>
    <row r="5" spans="1:5" s="2" customFormat="1" ht="12.75">
      <c r="A5" s="40"/>
      <c r="B5" s="37">
        <v>0.2073670163813731</v>
      </c>
      <c r="C5" s="37">
        <f>C4/C16</f>
        <v>0.20948124267291912</v>
      </c>
      <c r="D5" s="35"/>
      <c r="E5" s="36">
        <f>B5-C5</f>
        <v>-0.002114226291546034</v>
      </c>
    </row>
    <row r="6" spans="1:5" ht="62.25" customHeight="1">
      <c r="A6" s="40" t="s">
        <v>33</v>
      </c>
      <c r="B6" s="6">
        <v>18098</v>
      </c>
      <c r="C6" s="6">
        <v>18756</v>
      </c>
      <c r="D6" s="32">
        <f>(B6-C6)/ABS(B6)</f>
        <v>-0.03635760857553321</v>
      </c>
      <c r="E6" s="31"/>
    </row>
    <row r="7" spans="1:5" s="2" customFormat="1" ht="12.75">
      <c r="A7" s="40"/>
      <c r="B7" s="37">
        <v>0.41639057610896374</v>
      </c>
      <c r="C7" s="37">
        <f>C6/C16</f>
        <v>0.45808909730363423</v>
      </c>
      <c r="D7" s="35"/>
      <c r="E7" s="36">
        <f>B7-C7</f>
        <v>-0.04169852119467049</v>
      </c>
    </row>
    <row r="8" spans="1:5" ht="65.25" customHeight="1">
      <c r="A8" s="40" t="s">
        <v>34</v>
      </c>
      <c r="B8" s="6">
        <v>9688</v>
      </c>
      <c r="C8" s="6">
        <v>6730</v>
      </c>
      <c r="D8" s="32">
        <f>(B8-C8)/ABS(B8)</f>
        <v>0.30532617671345996</v>
      </c>
      <c r="E8" s="31"/>
    </row>
    <row r="9" spans="1:5" s="2" customFormat="1" ht="12.75">
      <c r="A9" s="40"/>
      <c r="B9" s="37">
        <v>0.22289711025216272</v>
      </c>
      <c r="C9" s="37">
        <f>C8/C16</f>
        <v>0.16437084798749513</v>
      </c>
      <c r="D9" s="35"/>
      <c r="E9" s="36">
        <f>B9-C9</f>
        <v>0.05852626226466759</v>
      </c>
    </row>
    <row r="10" spans="1:5" ht="66" customHeight="1">
      <c r="A10" s="40" t="s">
        <v>35</v>
      </c>
      <c r="B10" s="6">
        <v>398</v>
      </c>
      <c r="C10" s="6">
        <v>457</v>
      </c>
      <c r="D10" s="32">
        <f>(B10-C10)/ABS(B10)</f>
        <v>-0.14824120603015076</v>
      </c>
      <c r="E10" s="31"/>
    </row>
    <row r="11" spans="1:5" s="2" customFormat="1" ht="12.75">
      <c r="A11" s="40"/>
      <c r="B11" s="37">
        <v>0.009157003497147063</v>
      </c>
      <c r="C11" s="37">
        <f>C10/C16</f>
        <v>0.011161586557248925</v>
      </c>
      <c r="D11" s="35"/>
      <c r="E11" s="36">
        <f>B11-C11</f>
        <v>-0.0020045830601018617</v>
      </c>
    </row>
    <row r="12" spans="1:5" ht="53.25" customHeight="1">
      <c r="A12" s="40" t="s">
        <v>36</v>
      </c>
      <c r="B12" s="6">
        <v>227</v>
      </c>
      <c r="C12" s="6">
        <v>202</v>
      </c>
      <c r="D12" s="32">
        <f>(B12-C12)/ABS(B12)</f>
        <v>0.11013215859030837</v>
      </c>
      <c r="E12" s="31"/>
    </row>
    <row r="13" spans="1:5" s="2" customFormat="1" ht="12.75">
      <c r="A13" s="40"/>
      <c r="B13" s="37">
        <v>0.005222713049880361</v>
      </c>
      <c r="C13" s="37">
        <f>C12/C16</f>
        <v>0.004933567799921845</v>
      </c>
      <c r="D13" s="35"/>
      <c r="E13" s="36">
        <f>B13-C13</f>
        <v>0.0002891452499585159</v>
      </c>
    </row>
    <row r="14" spans="1:5" ht="51.75" customHeight="1">
      <c r="A14" s="40" t="s">
        <v>37</v>
      </c>
      <c r="B14" s="6">
        <v>10</v>
      </c>
      <c r="C14" s="6">
        <v>37</v>
      </c>
      <c r="D14" s="32">
        <f>(B14-C14)/ABS(B14)</f>
        <v>-2.7</v>
      </c>
      <c r="E14" s="31"/>
    </row>
    <row r="15" spans="1:5" s="2" customFormat="1" ht="12.75">
      <c r="A15" s="41"/>
      <c r="B15" s="37">
        <v>0.0002300754647524388</v>
      </c>
      <c r="C15" s="37">
        <f>C14/C16</f>
        <v>0.0009036733098866745</v>
      </c>
      <c r="D15" s="35"/>
      <c r="E15" s="36">
        <f>B15-C15</f>
        <v>-0.0006735978451342357</v>
      </c>
    </row>
    <row r="16" spans="1:4" ht="12.75">
      <c r="A16" s="34" t="s">
        <v>39</v>
      </c>
      <c r="B16" s="38">
        <f>SUM(B14,B12,B10,B8,B6,B4,B2)</f>
        <v>43484</v>
      </c>
      <c r="C16" s="38">
        <f>SUM(C14,C12,C10,C8,C6,C4,C2)</f>
        <v>40944</v>
      </c>
      <c r="D16" s="39">
        <f>(B16-C16)/ABS(B16)</f>
        <v>0.058412289577775736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2013-06-06T10:00:37Z</cp:lastPrinted>
  <dcterms:created xsi:type="dcterms:W3CDTF">2013-04-09T10:32:28Z</dcterms:created>
  <dcterms:modified xsi:type="dcterms:W3CDTF">2013-06-06T10:06:19Z</dcterms:modified>
  <cp:category/>
  <cp:version/>
  <cp:contentType/>
  <cp:contentStatus/>
</cp:coreProperties>
</file>